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mc:AlternateContent xmlns:mc="http://schemas.openxmlformats.org/markup-compatibility/2006">
    <mc:Choice Requires="x15">
      <x15ac:absPath xmlns:x15ac="http://schemas.microsoft.com/office/spreadsheetml/2010/11/ac" url="C:\Users\russe\Documents\0 A -Transpacific Industries\15 A - Erskine Park Redrills\Rev 1\Gant Chart\"/>
    </mc:Choice>
  </mc:AlternateContent>
  <xr:revisionPtr revIDLastSave="0" documentId="13_ncr:1_{0F0405A1-716F-4D3C-9C15-DA1146C8C933}" xr6:coauthVersionLast="45" xr6:coauthVersionMax="45" xr10:uidLastSave="{00000000-0000-0000-0000-000000000000}"/>
  <bookViews>
    <workbookView xWindow="-110" yWindow="-110" windowWidth="19420" windowHeight="10420" xr2:uid="{00000000-000D-0000-FFFF-FFFF00000000}"/>
  </bookViews>
  <sheets>
    <sheet name="ProjectSchedule" sheetId="11" r:id="rId1"/>
    <sheet name="About" sheetId="12" r:id="rId2"/>
  </sheets>
  <definedNames>
    <definedName name="_xlnm.Print_Area" localSheetId="0">ProjectSchedule!$1:$53</definedName>
    <definedName name="_xlnm.Print_Titles" localSheetId="0">ProjectSchedule!$4:$6</definedName>
    <definedName name="task_end" localSheetId="0">ProjectSchedule!$F1</definedName>
    <definedName name="task_progress" localSheetId="0">ProjectSchedule!$D1</definedName>
    <definedName name="task_start" localSheetId="0">ProjectSchedule!$E1</definedName>
    <definedName name="today" localSheetId="0">ProjectSchedule!$E$3</definedName>
    <definedName name="valuevx">42.314159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11" l="1"/>
  <c r="E21" i="11"/>
  <c r="F20" i="11"/>
  <c r="E20" i="11"/>
  <c r="F19" i="11"/>
  <c r="E19" i="11"/>
  <c r="F17" i="11"/>
  <c r="F16" i="11" l="1"/>
  <c r="E15" i="11"/>
  <c r="F15" i="11" s="1"/>
  <c r="F14" i="11"/>
  <c r="E12" i="11"/>
  <c r="E14" i="11"/>
  <c r="E10" i="11" l="1"/>
  <c r="F8" i="11"/>
  <c r="E9" i="11" l="1"/>
  <c r="F9" i="11" s="1"/>
  <c r="E16" i="11" l="1"/>
  <c r="E17" i="11" s="1"/>
  <c r="E18" i="11" s="1"/>
  <c r="H53" i="11"/>
  <c r="H8" i="11"/>
  <c r="H7" i="11"/>
  <c r="F18" i="11" l="1"/>
  <c r="F10" i="11"/>
  <c r="E11" i="11"/>
  <c r="F12" i="11" s="1"/>
  <c r="I5" i="11"/>
  <c r="F11" i="11" l="1"/>
  <c r="I6" i="11"/>
  <c r="E22" i="11" l="1"/>
  <c r="F22" i="11" s="1"/>
  <c r="J5" i="11"/>
  <c r="K5" i="11" s="1"/>
  <c r="L5" i="11" s="1"/>
  <c r="M5" i="11" s="1"/>
  <c r="N5" i="11" s="1"/>
  <c r="O5" i="11" s="1"/>
  <c r="P5" i="11" s="1"/>
  <c r="I4" i="11"/>
  <c r="H23" i="11" l="1"/>
  <c r="P4" i="11"/>
  <c r="Q5" i="11"/>
  <c r="R5" i="11" s="1"/>
  <c r="S5" i="11" s="1"/>
  <c r="T5" i="11" s="1"/>
  <c r="U5" i="11" s="1"/>
  <c r="V5" i="11" s="1"/>
  <c r="W5" i="11" s="1"/>
  <c r="J6" i="11"/>
  <c r="W4" i="11" l="1"/>
  <c r="X5" i="11"/>
  <c r="Y5" i="11" s="1"/>
  <c r="Z5" i="11" s="1"/>
  <c r="AA5" i="11" s="1"/>
  <c r="AB5" i="11" s="1"/>
  <c r="AC5" i="11" s="1"/>
  <c r="AD5" i="11" s="1"/>
  <c r="K6" i="11"/>
  <c r="H24" i="11" l="1"/>
  <c r="H25" i="11"/>
  <c r="AE5" i="11"/>
  <c r="AF5" i="11" s="1"/>
  <c r="AG5" i="11" s="1"/>
  <c r="AH5" i="11" s="1"/>
  <c r="AI5" i="11" s="1"/>
  <c r="AJ5" i="11" s="1"/>
  <c r="AD4" i="11"/>
  <c r="L6" i="11"/>
  <c r="H26" i="11" l="1"/>
  <c r="AK5" i="1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BG5" i="11" s="1"/>
  <c r="BH5" i="11" s="1"/>
  <c r="BI5" i="11" s="1"/>
  <c r="BJ5" i="11" s="1"/>
  <c r="BK5" i="11" s="1"/>
  <c r="Z6" i="11"/>
  <c r="BF6" i="11" l="1"/>
  <c r="BF4" i="11"/>
  <c r="AA6" i="11"/>
  <c r="BG6" i="11" l="1"/>
  <c r="AB6" i="11"/>
  <c r="BH6" i="11" l="1"/>
  <c r="AC6" i="11"/>
  <c r="BI6" i="11" l="1"/>
  <c r="AD6" i="11"/>
  <c r="BJ6" i="11" l="1"/>
  <c r="AE6" i="11"/>
  <c r="BL5" i="11" l="1"/>
  <c r="BM5" i="11" s="1"/>
  <c r="BK6" i="11"/>
  <c r="AF6" i="11"/>
  <c r="BN5" i="11" l="1"/>
  <c r="BM4" i="11"/>
  <c r="BM6" i="11"/>
  <c r="BL6" i="11"/>
  <c r="AG6" i="11"/>
  <c r="BO5" i="11" l="1"/>
  <c r="BN6" i="11"/>
  <c r="AH6" i="11"/>
  <c r="BO6" i="11" l="1"/>
  <c r="BP5" i="11"/>
  <c r="AI6" i="11"/>
  <c r="BP6" i="11" l="1"/>
  <c r="BQ5" i="11"/>
  <c r="AJ6" i="11"/>
  <c r="BR5" i="11" l="1"/>
  <c r="BQ6" i="11"/>
  <c r="AK6" i="11"/>
  <c r="BR6" i="11" l="1"/>
  <c r="BS5" i="11"/>
  <c r="AL6" i="11"/>
  <c r="BS6" i="11" l="1"/>
  <c r="BT5" i="11"/>
  <c r="AM6" i="11"/>
  <c r="BT6" i="11" l="1"/>
  <c r="BU5" i="11"/>
  <c r="BT4" i="11"/>
  <c r="AN6" i="11"/>
  <c r="BU6" i="11" l="1"/>
  <c r="BV5" i="11"/>
  <c r="AO6" i="11"/>
  <c r="BW5" i="11" l="1"/>
  <c r="BV6" i="11"/>
  <c r="AP6" i="11"/>
  <c r="BX5" i="11" l="1"/>
  <c r="BW6" i="11"/>
  <c r="AQ6" i="11"/>
  <c r="BX6" i="11" l="1"/>
  <c r="BY5" i="11"/>
  <c r="AR6" i="11"/>
  <c r="BY6" i="11" l="1"/>
  <c r="BZ5" i="11"/>
  <c r="BZ6" i="11" l="1"/>
  <c r="CA5" i="11"/>
  <c r="CA4" i="11" s="1"/>
  <c r="CB5" i="11" l="1"/>
  <c r="CA6" i="11"/>
  <c r="CC5" i="11" l="1"/>
  <c r="CB6" i="11"/>
  <c r="CC6" i="11" l="1"/>
  <c r="CD5" i="11"/>
  <c r="CD6" i="11" l="1"/>
  <c r="CE5" i="11"/>
  <c r="CF5" i="11" l="1"/>
  <c r="CE6" i="11"/>
  <c r="CF6" i="11" l="1"/>
  <c r="CG5" i="11"/>
  <c r="CH5" i="11" l="1"/>
  <c r="CH4" i="11" s="1"/>
  <c r="CG6" i="11"/>
  <c r="CI5" i="11" l="1"/>
  <c r="CH6" i="11"/>
  <c r="CI6" i="11" l="1"/>
  <c r="CJ5" i="11"/>
  <c r="CK5" i="11" l="1"/>
  <c r="CJ6" i="11"/>
  <c r="CK6" i="11" l="1"/>
  <c r="CL5" i="11"/>
  <c r="CL6" i="11" l="1"/>
  <c r="CM5" i="11"/>
  <c r="CN5" i="11" l="1"/>
  <c r="CM6" i="11"/>
  <c r="CO5" i="11" l="1"/>
  <c r="CO4" i="11" s="1"/>
  <c r="CN6" i="11"/>
  <c r="CO6" i="11" l="1"/>
  <c r="CP5" i="11"/>
  <c r="CP6" i="11" l="1"/>
  <c r="CQ5" i="11"/>
  <c r="CR5" i="11" l="1"/>
  <c r="CQ6" i="11"/>
  <c r="CR6" i="11" l="1"/>
  <c r="CS5" i="11"/>
  <c r="CT5" i="11" l="1"/>
  <c r="CS6" i="11"/>
  <c r="CT6" i="11" l="1"/>
  <c r="CU5" i="11"/>
  <c r="CU6"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H6" authorId="0" shapeId="0" xr:uid="{00000000-0006-0000-0000-000001000000}">
      <text>
        <r>
          <rPr>
            <b/>
            <sz val="9"/>
            <color indexed="81"/>
            <rFont val="Tahoma"/>
            <family val="2"/>
          </rPr>
          <t>DAYS:</t>
        </r>
        <r>
          <rPr>
            <sz val="9"/>
            <color indexed="81"/>
            <rFont val="Tahoma"/>
            <family val="2"/>
          </rPr>
          <t xml:space="preserve">
This column calculates the duration of the task in calendar days. The duration includes both the Start and End dates.</t>
        </r>
      </text>
    </comment>
  </commentList>
</comments>
</file>

<file path=xl/sharedStrings.xml><?xml version="1.0" encoding="utf-8"?>
<sst xmlns="http://schemas.openxmlformats.org/spreadsheetml/2006/main" count="43" uniqueCount="43">
  <si>
    <t>Project Start:</t>
  </si>
  <si>
    <t>PROGRESS</t>
  </si>
  <si>
    <t>ASSIGNED
TO</t>
  </si>
  <si>
    <t>Project Management Templates</t>
  </si>
  <si>
    <t>START</t>
  </si>
  <si>
    <t>END</t>
  </si>
  <si>
    <t>DAYS</t>
  </si>
  <si>
    <t>Display Week:</t>
  </si>
  <si>
    <t>TASK</t>
  </si>
  <si>
    <t>More Project Management Templates</t>
  </si>
  <si>
    <t>About This Template</t>
  </si>
  <si>
    <t>SIMPLE GANTT CHART by Vertex42.com</t>
  </si>
  <si>
    <t>Additional Help</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</si>
  <si>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</si>
  <si>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</si>
  <si>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</si>
  <si>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https://www.vertex42.com/ExcelTemplates/simple-gantt-chart.html</t>
  </si>
  <si>
    <t>Visit Vertex42.com to download other project management templates, including different types of project schedules, Gantt charts, tasks lists, etc.</t>
  </si>
  <si>
    <t>How to Use the Simple Gantt Chart</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</si>
  <si>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</si>
  <si>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</si>
  <si>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Today:</t>
  </si>
  <si>
    <t>© 2018-2019 Vertex42 LLC</t>
  </si>
  <si>
    <t>Run Energy Pty Ltd</t>
  </si>
  <si>
    <t>Start date is an estimate only</t>
  </si>
  <si>
    <t xml:space="preserve">Procurement and delivery of materials </t>
  </si>
  <si>
    <t>Submission of HSE documents</t>
  </si>
  <si>
    <t>Submission of CEMP</t>
  </si>
  <si>
    <t xml:space="preserve">Commencement </t>
  </si>
  <si>
    <r>
      <rPr>
        <b/>
        <sz val="11"/>
        <color theme="4"/>
        <rFont val="Calibri"/>
        <family val="2"/>
        <scheme val="minor"/>
      </rPr>
      <t>Preliminaries</t>
    </r>
    <r>
      <rPr>
        <b/>
        <sz val="11"/>
        <color rgb="FFFF0000"/>
        <rFont val="Calibri"/>
        <family val="2"/>
        <scheme val="minor"/>
      </rPr>
      <t xml:space="preserve"> </t>
    </r>
  </si>
  <si>
    <t>Awarded tender</t>
  </si>
  <si>
    <t>Survey of well locations</t>
  </si>
  <si>
    <t>Construct pads for drill rig (2 men)</t>
  </si>
  <si>
    <t>Butt weld well pipes (2 men)</t>
  </si>
  <si>
    <t xml:space="preserve">Erskine Park Landfill - GCS Installation </t>
  </si>
  <si>
    <t xml:space="preserve">Cleanaway </t>
  </si>
  <si>
    <t>Drill and install well x 12 (crew of 4)</t>
  </si>
  <si>
    <t>Trench, weld and lay 145m x 200 mm header line (4 man crew)</t>
  </si>
  <si>
    <t>Trench, weld and lay 480m x 160 mm header line (4 man crew)</t>
  </si>
  <si>
    <t>Trench, weld and lay 385m x 90 mm header line (4 man crew)</t>
  </si>
  <si>
    <t>Install 6 x barometric traps  (crew of 4)</t>
  </si>
  <si>
    <t>Pre start meeting on site and mobilise (2men)</t>
  </si>
  <si>
    <t>Demobilise and survey (crew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</si>
</sst>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m/d/yy;@"/>
    <numFmt numFmtId="165" formatCode="ddd\,\ m/d/yyyy"/>
    <numFmt numFmtId="166" formatCode="mmm\ d\,\ yyyy"/>
    <numFmt numFmtId="167" formatCode="d"/>
  </numFmts>
  <fonts count="34"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0"/>
      <color theme="0" tint="-0.499984740745262"/>
      <name val="Calibri"/>
      <family val="2"/>
      <scheme val="minor"/>
    </font>
    <font>
      <sz val="11"/>
      <color theme="1"/>
      <name val="Calibri"/>
      <family val="2"/>
      <scheme val="minor"/>
    </font>
    <font>
      <sz val="14"/>
      <color theme="1"/>
      <name val="Calibri"/>
      <family val="2"/>
      <scheme val="minor"/>
    </font>
    <font>
      <sz val="9"/>
      <name val="Calibri"/>
      <family val="2"/>
      <scheme val="minor"/>
    </font>
    <font>
      <sz val="9"/>
      <color indexed="81"/>
      <name val="Tahoma"/>
      <family val="2"/>
    </font>
    <font>
      <b/>
      <sz val="9"/>
      <color indexed="81"/>
      <name val="Tahoma"/>
      <family val="2"/>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6"/>
      <color theme="1"/>
      <name val="Calibri"/>
      <family val="2"/>
      <scheme val="min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sz val="10"/>
      <color theme="1" tint="0.34998626667073579"/>
      <name val="Calibri"/>
      <family val="2"/>
      <scheme val="minor"/>
    </font>
    <font>
      <sz val="9"/>
      <color theme="1" tint="0.499984740745262"/>
      <name val="Arial"/>
      <family val="2"/>
    </font>
    <font>
      <sz val="11"/>
      <color rgb="FFFF0000"/>
      <name val="Calibri"/>
      <family val="2"/>
      <scheme val="minor"/>
    </font>
    <font>
      <sz val="16"/>
      <color rgb="FFFF0000"/>
      <name val="Calibri"/>
      <family val="2"/>
      <scheme val="minor"/>
    </font>
    <font>
      <b/>
      <sz val="11"/>
      <color rgb="FFFF0000"/>
      <name val="Calibri"/>
      <family val="2"/>
      <scheme val="minor"/>
    </font>
    <font>
      <b/>
      <sz val="11"/>
      <color theme="4"/>
      <name val="Calibri"/>
      <family val="2"/>
      <scheme val="minor"/>
    </font>
    <font>
      <sz val="8"/>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92D050"/>
        <bgColor indexed="64"/>
      </patternFill>
    </fill>
    <fill>
      <patternFill patternType="solid">
        <fgColor theme="8" tint="0.79998168889431442"/>
        <bgColor indexed="64"/>
      </patternFill>
    </fill>
    <fill>
      <patternFill patternType="solid">
        <fgColor theme="0"/>
        <bgColor indexed="64"/>
      </patternFill>
    </fill>
  </fills>
  <borders count="12">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s>
  <cellStyleXfs count="3">
    <xf numFmtId="0" fontId="0" fillId="0" borderId="0"/>
    <xf numFmtId="0" fontId="3" fillId="0" borderId="0" applyNumberFormat="0" applyFill="0" applyBorder="0" applyAlignment="0" applyProtection="0">
      <alignment vertical="top"/>
      <protection locked="0"/>
    </xf>
    <xf numFmtId="9" fontId="10" fillId="0" borderId="0" applyFont="0" applyFill="0" applyBorder="0" applyAlignment="0" applyProtection="0"/>
  </cellStyleXfs>
  <cellXfs count="81">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NumberFormat="1" applyBorder="1" applyAlignment="1">
      <alignment horizontal="center" vertical="center"/>
    </xf>
    <xf numFmtId="0" fontId="9" fillId="0" borderId="0" xfId="0" applyFont="1" applyAlignment="1">
      <alignment vertical="center"/>
    </xf>
    <xf numFmtId="0" fontId="11" fillId="0" borderId="0" xfId="0" applyFont="1"/>
    <xf numFmtId="0" fontId="7" fillId="5" borderId="1" xfId="0" applyFont="1" applyFill="1" applyBorder="1" applyAlignment="1">
      <alignment horizontal="left" vertical="center" indent="1"/>
    </xf>
    <xf numFmtId="0" fontId="7" fillId="5" borderId="1" xfId="0" applyFont="1" applyFill="1" applyBorder="1" applyAlignment="1">
      <alignment horizontal="center" vertical="center" wrapText="1"/>
    </xf>
    <xf numFmtId="167" fontId="12" fillId="3" borderId="0" xfId="0" applyNumberFormat="1" applyFont="1" applyFill="1" applyBorder="1" applyAlignment="1">
      <alignment horizontal="center" vertical="center"/>
    </xf>
    <xf numFmtId="167" fontId="12" fillId="3" borderId="8" xfId="0" applyNumberFormat="1" applyFont="1" applyFill="1" applyBorder="1" applyAlignment="1">
      <alignment horizontal="center" vertical="center"/>
    </xf>
    <xf numFmtId="167" fontId="12" fillId="3" borderId="9" xfId="0" applyNumberFormat="1" applyFont="1" applyFill="1" applyBorder="1" applyAlignment="1">
      <alignment horizontal="center" vertical="center"/>
    </xf>
    <xf numFmtId="0" fontId="15" fillId="4" borderId="10" xfId="0" applyFont="1" applyFill="1" applyBorder="1" applyAlignment="1">
      <alignment horizontal="center" vertical="center" shrinkToFit="1"/>
    </xf>
    <xf numFmtId="0" fontId="16" fillId="0" borderId="0" xfId="0" applyFont="1" applyAlignment="1">
      <alignment horizontal="left"/>
    </xf>
    <xf numFmtId="0" fontId="17" fillId="0" borderId="0" xfId="0" applyFont="1"/>
    <xf numFmtId="0" fontId="18" fillId="0" borderId="0" xfId="1" applyFont="1" applyAlignment="1" applyProtection="1"/>
    <xf numFmtId="0" fontId="19" fillId="0" borderId="0" xfId="0" applyFont="1" applyAlignment="1">
      <alignment horizontal="right" vertical="center"/>
    </xf>
    <xf numFmtId="0" fontId="5" fillId="0" borderId="2" xfId="0" applyNumberFormat="1"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164" fontId="4" fillId="2" borderId="2" xfId="0" applyNumberFormat="1" applyFont="1" applyFill="1" applyBorder="1" applyAlignment="1">
      <alignment horizontal="left" vertical="center"/>
    </xf>
    <xf numFmtId="164"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0" fillId="0" borderId="11" xfId="0" applyBorder="1" applyAlignment="1">
      <alignment vertical="center"/>
    </xf>
    <xf numFmtId="0" fontId="0" fillId="0" borderId="11" xfId="0" applyBorder="1" applyAlignment="1">
      <alignment horizontal="right" vertical="center"/>
    </xf>
    <xf numFmtId="0" fontId="0" fillId="2" borderId="11" xfId="0" applyFill="1" applyBorder="1" applyAlignment="1">
      <alignment vertical="center"/>
    </xf>
    <xf numFmtId="0" fontId="2" fillId="0" borderId="0" xfId="0" applyFont="1" applyAlignment="1" applyProtection="1">
      <alignment vertical="top"/>
    </xf>
    <xf numFmtId="0" fontId="2" fillId="0" borderId="0" xfId="0" applyFont="1"/>
    <xf numFmtId="0" fontId="20" fillId="0" borderId="0" xfId="0" applyFont="1" applyAlignment="1" applyProtection="1">
      <alignment horizontal="left" vertical="center"/>
    </xf>
    <xf numFmtId="0" fontId="21" fillId="0" borderId="0" xfId="0" applyFont="1" applyAlignment="1">
      <alignment horizontal="left" vertical="center"/>
    </xf>
    <xf numFmtId="0" fontId="22" fillId="0" borderId="0" xfId="0" applyFont="1" applyAlignment="1">
      <alignment vertical="center"/>
    </xf>
    <xf numFmtId="0" fontId="2" fillId="0" borderId="0" xfId="0" applyFont="1" applyAlignment="1">
      <alignment horizontal="left" vertical="center"/>
    </xf>
    <xf numFmtId="0" fontId="23" fillId="0" borderId="0" xfId="0" applyFont="1"/>
    <xf numFmtId="0" fontId="24" fillId="0" borderId="0" xfId="0" applyFont="1" applyAlignment="1">
      <alignment vertical="top" wrapText="1"/>
    </xf>
    <xf numFmtId="0" fontId="2" fillId="0" borderId="0" xfId="0" applyFont="1" applyAlignment="1">
      <alignment vertical="top"/>
    </xf>
    <xf numFmtId="0" fontId="25" fillId="0" borderId="0" xfId="0" applyFont="1" applyAlignment="1">
      <alignment vertical="center"/>
    </xf>
    <xf numFmtId="0" fontId="24" fillId="0" borderId="0" xfId="0" applyFont="1" applyAlignment="1">
      <alignment horizontal="left" vertical="top" wrapText="1" indent="1"/>
    </xf>
    <xf numFmtId="0" fontId="3" fillId="0" borderId="0" xfId="1" applyAlignment="1" applyProtection="1">
      <alignment horizontal="left" indent="1"/>
    </xf>
    <xf numFmtId="14" fontId="26" fillId="0" borderId="0" xfId="0" applyNumberFormat="1" applyFont="1" applyAlignment="1">
      <alignment horizontal="center"/>
    </xf>
    <xf numFmtId="0" fontId="2" fillId="0" borderId="0" xfId="0" applyFont="1" applyAlignment="1">
      <alignment horizontal="right" vertical="center"/>
    </xf>
    <xf numFmtId="0" fontId="27" fillId="0" borderId="0" xfId="0" applyFont="1" applyAlignment="1" applyProtection="1">
      <alignment vertical="top"/>
    </xf>
    <xf numFmtId="0" fontId="28" fillId="0" borderId="0" xfId="0" applyFont="1"/>
    <xf numFmtId="0" fontId="28" fillId="0" borderId="0" xfId="1" applyFont="1" applyAlignment="1" applyProtection="1"/>
    <xf numFmtId="0" fontId="30" fillId="0" borderId="0" xfId="0" applyFont="1" applyAlignment="1">
      <alignment horizontal="right" vertical="center"/>
    </xf>
    <xf numFmtId="0" fontId="29" fillId="0" borderId="2" xfId="0" applyNumberFormat="1" applyFont="1" applyFill="1" applyBorder="1" applyAlignment="1">
      <alignment horizontal="center" vertical="center"/>
    </xf>
    <xf numFmtId="0" fontId="29" fillId="0" borderId="11" xfId="0" applyFont="1" applyBorder="1" applyAlignment="1">
      <alignment vertical="center"/>
    </xf>
    <xf numFmtId="0" fontId="29" fillId="0" borderId="0" xfId="0" applyFont="1" applyAlignment="1">
      <alignment vertical="center"/>
    </xf>
    <xf numFmtId="0" fontId="29" fillId="0" borderId="2" xfId="0" applyFont="1" applyFill="1" applyBorder="1" applyAlignment="1">
      <alignment horizontal="center" vertical="center"/>
    </xf>
    <xf numFmtId="9" fontId="29" fillId="0" borderId="2" xfId="2" applyFont="1" applyFill="1" applyBorder="1" applyAlignment="1">
      <alignment horizontal="center" vertical="center"/>
    </xf>
    <xf numFmtId="164" fontId="29" fillId="0" borderId="2" xfId="0" applyNumberFormat="1" applyFont="1" applyFill="1" applyBorder="1" applyAlignment="1">
      <alignment horizontal="center" vertical="center"/>
    </xf>
    <xf numFmtId="0" fontId="6" fillId="6" borderId="2" xfId="0" applyFont="1" applyFill="1" applyBorder="1" applyAlignment="1">
      <alignment vertical="center"/>
    </xf>
    <xf numFmtId="0" fontId="6" fillId="6" borderId="2" xfId="0" applyFont="1" applyFill="1" applyBorder="1" applyAlignment="1">
      <alignment horizontal="center" vertical="center"/>
    </xf>
    <xf numFmtId="9" fontId="5" fillId="6" borderId="2" xfId="2" applyFont="1" applyFill="1" applyBorder="1" applyAlignment="1">
      <alignment horizontal="center" vertical="center"/>
    </xf>
    <xf numFmtId="164" fontId="0" fillId="6" borderId="2" xfId="0" applyNumberFormat="1" applyFont="1" applyFill="1" applyBorder="1" applyAlignment="1">
      <alignment horizontal="center" vertical="center"/>
    </xf>
    <xf numFmtId="164" fontId="5" fillId="6" borderId="2" xfId="0" applyNumberFormat="1" applyFont="1" applyFill="1" applyBorder="1" applyAlignment="1">
      <alignment horizontal="center" vertical="center"/>
    </xf>
    <xf numFmtId="0" fontId="6" fillId="7" borderId="2" xfId="0" applyFont="1" applyFill="1" applyBorder="1" applyAlignment="1">
      <alignment vertical="center"/>
    </xf>
    <xf numFmtId="0" fontId="6" fillId="7" borderId="2" xfId="0" applyFont="1" applyFill="1" applyBorder="1" applyAlignment="1">
      <alignment horizontal="center" vertical="center"/>
    </xf>
    <xf numFmtId="9" fontId="5" fillId="7" borderId="2" xfId="2" applyFont="1" applyFill="1" applyBorder="1" applyAlignment="1">
      <alignment horizontal="center" vertical="center"/>
    </xf>
    <xf numFmtId="164" fontId="0" fillId="7" borderId="2" xfId="0" applyNumberFormat="1" applyFont="1" applyFill="1" applyBorder="1" applyAlignment="1">
      <alignment horizontal="center" vertical="center"/>
    </xf>
    <xf numFmtId="164" fontId="5" fillId="7" borderId="2" xfId="0" applyNumberFormat="1" applyFont="1" applyFill="1" applyBorder="1" applyAlignment="1">
      <alignment horizontal="center" vertical="center"/>
    </xf>
    <xf numFmtId="0" fontId="0" fillId="7" borderId="2" xfId="0" applyFont="1" applyFill="1" applyBorder="1" applyAlignment="1">
      <alignment horizontal="center" vertical="center"/>
    </xf>
    <xf numFmtId="0" fontId="31" fillId="8" borderId="2" xfId="0" applyFont="1" applyFill="1" applyBorder="1" applyAlignment="1">
      <alignment horizontal="center" vertical="center"/>
    </xf>
    <xf numFmtId="9" fontId="29" fillId="8" borderId="2" xfId="2" applyFont="1" applyFill="1" applyBorder="1" applyAlignment="1">
      <alignment horizontal="center" vertical="center"/>
    </xf>
    <xf numFmtId="164" fontId="29" fillId="8" borderId="2" xfId="0" applyNumberFormat="1" applyFont="1" applyFill="1" applyBorder="1" applyAlignment="1">
      <alignment horizontal="center" vertical="center"/>
    </xf>
    <xf numFmtId="0" fontId="31" fillId="0" borderId="2" xfId="0" applyFont="1" applyFill="1" applyBorder="1" applyAlignment="1">
      <alignment vertical="center"/>
    </xf>
    <xf numFmtId="0" fontId="29" fillId="0" borderId="11" xfId="0" applyFont="1" applyBorder="1" applyAlignment="1">
      <alignment horizontal="right" vertical="center"/>
    </xf>
    <xf numFmtId="0" fontId="32" fillId="8" borderId="2" xfId="0" applyFont="1" applyFill="1" applyBorder="1" applyAlignment="1">
      <alignment vertical="center"/>
    </xf>
    <xf numFmtId="0" fontId="29" fillId="8" borderId="11" xfId="0" applyFont="1" applyFill="1" applyBorder="1" applyAlignment="1">
      <alignment vertical="center"/>
    </xf>
    <xf numFmtId="0" fontId="26" fillId="8" borderId="11" xfId="0" applyFont="1" applyFill="1" applyBorder="1" applyAlignment="1">
      <alignment vertical="center"/>
    </xf>
    <xf numFmtId="9" fontId="0" fillId="7" borderId="2" xfId="2" applyFont="1" applyFill="1" applyBorder="1" applyAlignment="1">
      <alignment horizontal="center" vertical="center"/>
    </xf>
    <xf numFmtId="0" fontId="0" fillId="8" borderId="11" xfId="0" applyFill="1" applyBorder="1" applyAlignment="1">
      <alignment vertical="center"/>
    </xf>
    <xf numFmtId="0" fontId="5" fillId="8" borderId="11" xfId="0" applyFont="1" applyFill="1" applyBorder="1" applyAlignment="1">
      <alignment vertical="center"/>
    </xf>
    <xf numFmtId="166" fontId="0" fillId="3" borderId="6" xfId="0" applyNumberFormat="1" applyFont="1" applyFill="1" applyBorder="1" applyAlignment="1">
      <alignment horizontal="left" vertical="center" wrapText="1" indent="1"/>
    </xf>
    <xf numFmtId="166" fontId="0" fillId="3" borderId="1" xfId="0" applyNumberFormat="1" applyFont="1" applyFill="1" applyBorder="1" applyAlignment="1">
      <alignment horizontal="left" vertical="center" wrapText="1" indent="1"/>
    </xf>
    <xf numFmtId="166" fontId="0" fillId="3" borderId="7" xfId="0" applyNumberFormat="1" applyFont="1" applyFill="1" applyBorder="1" applyAlignment="1">
      <alignment horizontal="left" vertical="center" wrapText="1" indent="1"/>
    </xf>
    <xf numFmtId="165" fontId="0" fillId="0" borderId="4" xfId="0" applyNumberFormat="1" applyBorder="1" applyAlignment="1">
      <alignment horizontal="center" vertical="center"/>
    </xf>
    <xf numFmtId="165" fontId="0" fillId="0" borderId="5" xfId="0" applyNumberFormat="1" applyBorder="1" applyAlignment="1">
      <alignment horizontal="center" vertical="center"/>
    </xf>
  </cellXfs>
  <cellStyles count="3">
    <cellStyle name="Hyperlink" xfId="1" builtinId="8" customBuiltin="1"/>
    <cellStyle name="Normal" xfId="0" builtinId="0"/>
    <cellStyle name="Percent" xfId="2" builtinId="5"/>
  </cellStyles>
  <dxfs count="12">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427FC2"/>
      <color rgb="FF215881"/>
      <color rgb="FF42648A"/>
      <color rgb="FF969696"/>
      <color rgb="FFC0C0C0"/>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v42&amp;utm_medium=file&amp;utm_campaign=templates&amp;utm_term=simple-gantt-chart_ms&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v42&amp;utm_medium=file&amp;utm_campaign=templates&amp;utm_term=simple-gantt-chart_ms&amp;utm_content=url" TargetMode="External"/><Relationship Id="rId2" Type="http://schemas.openxmlformats.org/officeDocument/2006/relationships/hyperlink" Target="https://www.vertex42.com/ExcelTemplates/simple-gantt-chart.html?utm_source=v42&amp;utm_medium=file&amp;utm_campaign=templates&amp;utm_term=simple-gantt-chart_ms&amp;utm_content=help" TargetMode="External"/><Relationship Id="rId1" Type="http://schemas.openxmlformats.org/officeDocument/2006/relationships/hyperlink" Target="https://www.vertex42.com/ExcelTemplates/excel-project-management.html?utm_source=v42&amp;utm_medium=file&amp;utm_campaign=templates&amp;utm_term=simple-gantt-chart_ms&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v42&amp;utm_medium=file&amp;utm_campaign=templates&amp;utm_term=simple-gantt-chart_ms&amp;utm_content=titl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U57"/>
  <sheetViews>
    <sheetView showGridLines="0" tabSelected="1" showRuler="0" zoomScale="60" zoomScaleNormal="60" zoomScalePageLayoutView="70" workbookViewId="0">
      <pane ySplit="6" topLeftCell="A7" activePane="bottomLeft" state="frozen"/>
      <selection pane="bottomLeft" activeCell="J16" sqref="J16"/>
    </sheetView>
  </sheetViews>
  <sheetFormatPr defaultRowHeight="14.5" x14ac:dyDescent="0.35"/>
  <cols>
    <col min="1" max="1" width="2.7265625" customWidth="1"/>
    <col min="2" max="2" width="19.81640625" customWidth="1"/>
    <col min="3" max="3" width="22.36328125" customWidth="1"/>
    <col min="4" max="4" width="18.453125" customWidth="1"/>
    <col min="5" max="5" width="10.36328125" style="5" customWidth="1"/>
    <col min="6" max="6" width="10.36328125" customWidth="1"/>
    <col min="7" max="7" width="2.7265625" customWidth="1"/>
    <col min="8" max="8" width="6.1796875" hidden="1" customWidth="1"/>
    <col min="9" max="99" width="2.6328125" customWidth="1"/>
  </cols>
  <sheetData>
    <row r="1" spans="1:99" ht="28.5" x14ac:dyDescent="0.65">
      <c r="B1" s="16" t="s">
        <v>34</v>
      </c>
      <c r="C1" s="1"/>
      <c r="D1" s="2"/>
      <c r="E1" s="4"/>
      <c r="F1" s="43"/>
      <c r="H1" s="2"/>
      <c r="I1" s="8"/>
    </row>
    <row r="2" spans="1:99" ht="19.5" customHeight="1" x14ac:dyDescent="0.45">
      <c r="B2" s="9" t="s">
        <v>35</v>
      </c>
      <c r="D2" s="6" t="s">
        <v>0</v>
      </c>
      <c r="E2" s="79">
        <v>43952</v>
      </c>
      <c r="F2" s="80"/>
    </row>
    <row r="3" spans="1:99" ht="19.5" customHeight="1" x14ac:dyDescent="0.45">
      <c r="B3" s="9" t="s">
        <v>23</v>
      </c>
      <c r="D3" s="6" t="s">
        <v>21</v>
      </c>
      <c r="E3" s="79">
        <v>43957</v>
      </c>
      <c r="F3" s="80"/>
    </row>
    <row r="4" spans="1:99" ht="19.5" customHeight="1" x14ac:dyDescent="0.35">
      <c r="B4" t="s">
        <v>24</v>
      </c>
      <c r="D4" s="6" t="s">
        <v>7</v>
      </c>
      <c r="E4" s="7">
        <v>1</v>
      </c>
      <c r="I4" s="76">
        <f>I5</f>
        <v>43948</v>
      </c>
      <c r="J4" s="77"/>
      <c r="K4" s="77"/>
      <c r="L4" s="77"/>
      <c r="M4" s="77"/>
      <c r="N4" s="77"/>
      <c r="O4" s="78"/>
      <c r="P4" s="76">
        <f>P5</f>
        <v>43955</v>
      </c>
      <c r="Q4" s="77"/>
      <c r="R4" s="77"/>
      <c r="S4" s="77"/>
      <c r="T4" s="77"/>
      <c r="U4" s="77"/>
      <c r="V4" s="78"/>
      <c r="W4" s="76">
        <f>W5</f>
        <v>43962</v>
      </c>
      <c r="X4" s="77"/>
      <c r="Y4" s="77"/>
      <c r="Z4" s="77"/>
      <c r="AA4" s="77"/>
      <c r="AB4" s="77"/>
      <c r="AC4" s="78"/>
      <c r="AD4" s="76">
        <f>AD5</f>
        <v>43969</v>
      </c>
      <c r="AE4" s="77"/>
      <c r="AF4" s="77"/>
      <c r="AG4" s="77"/>
      <c r="AH4" s="77"/>
      <c r="AI4" s="77"/>
      <c r="AJ4" s="78"/>
      <c r="AK4" s="76">
        <f>AK5</f>
        <v>43976</v>
      </c>
      <c r="AL4" s="77"/>
      <c r="AM4" s="77"/>
      <c r="AN4" s="77"/>
      <c r="AO4" s="77"/>
      <c r="AP4" s="77"/>
      <c r="AQ4" s="78"/>
      <c r="AR4" s="76">
        <f>AR5</f>
        <v>43983</v>
      </c>
      <c r="AS4" s="77"/>
      <c r="AT4" s="77"/>
      <c r="AU4" s="77"/>
      <c r="AV4" s="77"/>
      <c r="AW4" s="77"/>
      <c r="AX4" s="78"/>
      <c r="AY4" s="76">
        <f>AY5</f>
        <v>43990</v>
      </c>
      <c r="AZ4" s="77"/>
      <c r="BA4" s="77"/>
      <c r="BB4" s="77"/>
      <c r="BC4" s="77"/>
      <c r="BD4" s="77"/>
      <c r="BE4" s="78"/>
      <c r="BF4" s="76">
        <f>BF5</f>
        <v>43997</v>
      </c>
      <c r="BG4" s="77"/>
      <c r="BH4" s="77"/>
      <c r="BI4" s="77"/>
      <c r="BJ4" s="77"/>
      <c r="BK4" s="77"/>
      <c r="BL4" s="78"/>
      <c r="BM4" s="76">
        <f>BM5</f>
        <v>44004</v>
      </c>
      <c r="BN4" s="77"/>
      <c r="BO4" s="77"/>
      <c r="BP4" s="77"/>
      <c r="BQ4" s="77"/>
      <c r="BR4" s="77"/>
      <c r="BS4" s="78"/>
      <c r="BT4" s="76">
        <f>BT5</f>
        <v>44011</v>
      </c>
      <c r="BU4" s="77"/>
      <c r="BV4" s="77"/>
      <c r="BW4" s="77"/>
      <c r="BX4" s="77"/>
      <c r="BY4" s="77"/>
      <c r="BZ4" s="78"/>
      <c r="CA4" s="76">
        <f>CA5</f>
        <v>44018</v>
      </c>
      <c r="CB4" s="77"/>
      <c r="CC4" s="77"/>
      <c r="CD4" s="77"/>
      <c r="CE4" s="77"/>
      <c r="CF4" s="77"/>
      <c r="CG4" s="78"/>
      <c r="CH4" s="76">
        <f>CH5</f>
        <v>44025</v>
      </c>
      <c r="CI4" s="77"/>
      <c r="CJ4" s="77"/>
      <c r="CK4" s="77"/>
      <c r="CL4" s="77"/>
      <c r="CM4" s="77"/>
      <c r="CN4" s="78"/>
      <c r="CO4" s="76">
        <f>CO5</f>
        <v>44032</v>
      </c>
      <c r="CP4" s="77"/>
      <c r="CQ4" s="77"/>
      <c r="CR4" s="77"/>
      <c r="CS4" s="77"/>
      <c r="CT4" s="77"/>
      <c r="CU4" s="78"/>
    </row>
    <row r="5" spans="1:99" x14ac:dyDescent="0.35">
      <c r="A5" s="6"/>
      <c r="G5" s="6"/>
      <c r="I5" s="13">
        <f>E2-WEEKDAY(E2,1)+2+7*(E4-1)</f>
        <v>43948</v>
      </c>
      <c r="J5" s="12">
        <f>I5+1</f>
        <v>43949</v>
      </c>
      <c r="K5" s="12">
        <f t="shared" ref="K5:AX5" si="0">J5+1</f>
        <v>43950</v>
      </c>
      <c r="L5" s="12">
        <f t="shared" si="0"/>
        <v>43951</v>
      </c>
      <c r="M5" s="12">
        <f t="shared" si="0"/>
        <v>43952</v>
      </c>
      <c r="N5" s="12">
        <f t="shared" si="0"/>
        <v>43953</v>
      </c>
      <c r="O5" s="14">
        <f t="shared" si="0"/>
        <v>43954</v>
      </c>
      <c r="P5" s="13">
        <f>O5+1</f>
        <v>43955</v>
      </c>
      <c r="Q5" s="12">
        <f>P5+1</f>
        <v>43956</v>
      </c>
      <c r="R5" s="12">
        <f t="shared" si="0"/>
        <v>43957</v>
      </c>
      <c r="S5" s="12">
        <f t="shared" si="0"/>
        <v>43958</v>
      </c>
      <c r="T5" s="12">
        <f t="shared" si="0"/>
        <v>43959</v>
      </c>
      <c r="U5" s="12">
        <f t="shared" si="0"/>
        <v>43960</v>
      </c>
      <c r="V5" s="14">
        <f t="shared" si="0"/>
        <v>43961</v>
      </c>
      <c r="W5" s="13">
        <f>V5+1</f>
        <v>43962</v>
      </c>
      <c r="X5" s="12">
        <f>W5+1</f>
        <v>43963</v>
      </c>
      <c r="Y5" s="12">
        <f t="shared" si="0"/>
        <v>43964</v>
      </c>
      <c r="Z5" s="12">
        <f t="shared" si="0"/>
        <v>43965</v>
      </c>
      <c r="AA5" s="12">
        <f t="shared" si="0"/>
        <v>43966</v>
      </c>
      <c r="AB5" s="12">
        <f t="shared" si="0"/>
        <v>43967</v>
      </c>
      <c r="AC5" s="14">
        <f t="shared" si="0"/>
        <v>43968</v>
      </c>
      <c r="AD5" s="13">
        <f>AC5+1</f>
        <v>43969</v>
      </c>
      <c r="AE5" s="12">
        <f>AD5+1</f>
        <v>43970</v>
      </c>
      <c r="AF5" s="12">
        <f t="shared" si="0"/>
        <v>43971</v>
      </c>
      <c r="AG5" s="12">
        <f t="shared" si="0"/>
        <v>43972</v>
      </c>
      <c r="AH5" s="12">
        <f t="shared" si="0"/>
        <v>43973</v>
      </c>
      <c r="AI5" s="12">
        <f t="shared" si="0"/>
        <v>43974</v>
      </c>
      <c r="AJ5" s="14">
        <f t="shared" si="0"/>
        <v>43975</v>
      </c>
      <c r="AK5" s="13">
        <f>AJ5+1</f>
        <v>43976</v>
      </c>
      <c r="AL5" s="12">
        <f>AK5+1</f>
        <v>43977</v>
      </c>
      <c r="AM5" s="12">
        <f t="shared" si="0"/>
        <v>43978</v>
      </c>
      <c r="AN5" s="12">
        <f t="shared" si="0"/>
        <v>43979</v>
      </c>
      <c r="AO5" s="12">
        <f t="shared" si="0"/>
        <v>43980</v>
      </c>
      <c r="AP5" s="12">
        <f t="shared" si="0"/>
        <v>43981</v>
      </c>
      <c r="AQ5" s="14">
        <f t="shared" si="0"/>
        <v>43982</v>
      </c>
      <c r="AR5" s="13">
        <f>AQ5+1</f>
        <v>43983</v>
      </c>
      <c r="AS5" s="12">
        <f>AR5+1</f>
        <v>43984</v>
      </c>
      <c r="AT5" s="12">
        <f t="shared" si="0"/>
        <v>43985</v>
      </c>
      <c r="AU5" s="12">
        <f t="shared" si="0"/>
        <v>43986</v>
      </c>
      <c r="AV5" s="12">
        <f t="shared" si="0"/>
        <v>43987</v>
      </c>
      <c r="AW5" s="12">
        <f t="shared" si="0"/>
        <v>43988</v>
      </c>
      <c r="AX5" s="14">
        <f t="shared" si="0"/>
        <v>43989</v>
      </c>
      <c r="AY5" s="13">
        <f>AX5+1</f>
        <v>43990</v>
      </c>
      <c r="AZ5" s="12">
        <f>AY5+1</f>
        <v>43991</v>
      </c>
      <c r="BA5" s="12">
        <f t="shared" ref="BA5:BE5" si="1">AZ5+1</f>
        <v>43992</v>
      </c>
      <c r="BB5" s="12">
        <f t="shared" si="1"/>
        <v>43993</v>
      </c>
      <c r="BC5" s="12">
        <f t="shared" si="1"/>
        <v>43994</v>
      </c>
      <c r="BD5" s="12">
        <f t="shared" si="1"/>
        <v>43995</v>
      </c>
      <c r="BE5" s="14">
        <f t="shared" si="1"/>
        <v>43996</v>
      </c>
      <c r="BF5" s="13">
        <f>BE5+1</f>
        <v>43997</v>
      </c>
      <c r="BG5" s="13">
        <f t="shared" ref="BG5:BK5" si="2">BF5+1</f>
        <v>43998</v>
      </c>
      <c r="BH5" s="13">
        <f t="shared" si="2"/>
        <v>43999</v>
      </c>
      <c r="BI5" s="13">
        <f t="shared" si="2"/>
        <v>44000</v>
      </c>
      <c r="BJ5" s="13">
        <f t="shared" si="2"/>
        <v>44001</v>
      </c>
      <c r="BK5" s="13">
        <f t="shared" si="2"/>
        <v>44002</v>
      </c>
      <c r="BL5" s="14">
        <f t="shared" ref="BL5" si="3">BK5+1</f>
        <v>44003</v>
      </c>
      <c r="BM5" s="13">
        <f>BL5+1</f>
        <v>44004</v>
      </c>
      <c r="BN5" s="13">
        <f t="shared" ref="BN5:BR5" si="4">BM5+1</f>
        <v>44005</v>
      </c>
      <c r="BO5" s="13">
        <f t="shared" si="4"/>
        <v>44006</v>
      </c>
      <c r="BP5" s="13">
        <f t="shared" si="4"/>
        <v>44007</v>
      </c>
      <c r="BQ5" s="13">
        <f t="shared" si="4"/>
        <v>44008</v>
      </c>
      <c r="BR5" s="13">
        <f t="shared" si="4"/>
        <v>44009</v>
      </c>
      <c r="BS5" s="14">
        <f t="shared" ref="BS5" si="5">BR5+1</f>
        <v>44010</v>
      </c>
      <c r="BT5" s="13">
        <f>BS5+1</f>
        <v>44011</v>
      </c>
      <c r="BU5" s="13">
        <f t="shared" ref="BU5:BY5" si="6">BT5+1</f>
        <v>44012</v>
      </c>
      <c r="BV5" s="13">
        <f t="shared" si="6"/>
        <v>44013</v>
      </c>
      <c r="BW5" s="13">
        <f t="shared" si="6"/>
        <v>44014</v>
      </c>
      <c r="BX5" s="13">
        <f t="shared" si="6"/>
        <v>44015</v>
      </c>
      <c r="BY5" s="13">
        <f t="shared" si="6"/>
        <v>44016</v>
      </c>
      <c r="BZ5" s="14">
        <f t="shared" ref="BZ5" si="7">BY5+1</f>
        <v>44017</v>
      </c>
      <c r="CA5" s="13">
        <f t="shared" ref="CA5" si="8">BZ5+1</f>
        <v>44018</v>
      </c>
      <c r="CB5" s="13">
        <f t="shared" ref="CB5" si="9">CA5+1</f>
        <v>44019</v>
      </c>
      <c r="CC5" s="14">
        <f t="shared" ref="CC5" si="10">CB5+1</f>
        <v>44020</v>
      </c>
      <c r="CD5" s="13">
        <f t="shared" ref="CD5" si="11">CC5+1</f>
        <v>44021</v>
      </c>
      <c r="CE5" s="13">
        <f t="shared" ref="CE5" si="12">CD5+1</f>
        <v>44022</v>
      </c>
      <c r="CF5" s="14">
        <f t="shared" ref="CF5" si="13">CE5+1</f>
        <v>44023</v>
      </c>
      <c r="CG5" s="13">
        <f>CF5+1</f>
        <v>44024</v>
      </c>
      <c r="CH5" s="13">
        <f t="shared" ref="CH5" si="14">CG5+1</f>
        <v>44025</v>
      </c>
      <c r="CI5" s="14">
        <f t="shared" ref="CI5" si="15">CH5+1</f>
        <v>44026</v>
      </c>
      <c r="CJ5" s="13">
        <f t="shared" ref="CJ5" si="16">CI5+1</f>
        <v>44027</v>
      </c>
      <c r="CK5" s="14">
        <f t="shared" ref="CK5" si="17">CJ5+1</f>
        <v>44028</v>
      </c>
      <c r="CL5" s="13">
        <f>CK5+1</f>
        <v>44029</v>
      </c>
      <c r="CM5" s="14">
        <f t="shared" ref="CM5:CN5" si="18">CL5+1</f>
        <v>44030</v>
      </c>
      <c r="CN5" s="13">
        <f t="shared" si="18"/>
        <v>44031</v>
      </c>
      <c r="CO5" s="14">
        <f t="shared" ref="CO5" si="19">CN5+1</f>
        <v>44032</v>
      </c>
      <c r="CP5" s="13">
        <f>CO5+1</f>
        <v>44033</v>
      </c>
      <c r="CQ5" s="13">
        <f t="shared" ref="CQ5" si="20">CP5+1</f>
        <v>44034</v>
      </c>
      <c r="CR5" s="14">
        <f t="shared" ref="CR5" si="21">CQ5+1</f>
        <v>44035</v>
      </c>
      <c r="CS5" s="13">
        <f>CR5+1</f>
        <v>44036</v>
      </c>
      <c r="CT5" s="14">
        <f t="shared" ref="CT5:CU5" si="22">CS5+1</f>
        <v>44037</v>
      </c>
      <c r="CU5" s="14">
        <f t="shared" si="22"/>
        <v>44038</v>
      </c>
    </row>
    <row r="6" spans="1:99" ht="29.25" customHeight="1" thickBot="1" x14ac:dyDescent="0.4">
      <c r="A6" s="19"/>
      <c r="B6" s="10" t="s">
        <v>8</v>
      </c>
      <c r="C6" s="11" t="s">
        <v>2</v>
      </c>
      <c r="D6" s="11" t="s">
        <v>1</v>
      </c>
      <c r="E6" s="11" t="s">
        <v>4</v>
      </c>
      <c r="F6" s="11" t="s">
        <v>5</v>
      </c>
      <c r="G6" s="11"/>
      <c r="H6" s="11" t="s">
        <v>6</v>
      </c>
      <c r="I6" s="15" t="str">
        <f t="shared" ref="I6" si="23">LEFT(TEXT(I5,"ddd"),1)</f>
        <v>M</v>
      </c>
      <c r="J6" s="15" t="str">
        <f t="shared" ref="J6:AR6" si="24">LEFT(TEXT(J5,"ddd"),1)</f>
        <v>T</v>
      </c>
      <c r="K6" s="15" t="str">
        <f t="shared" si="24"/>
        <v>W</v>
      </c>
      <c r="L6" s="15" t="str">
        <f t="shared" si="24"/>
        <v>T</v>
      </c>
      <c r="M6" s="15" t="str">
        <f t="shared" si="24"/>
        <v>F</v>
      </c>
      <c r="N6" s="15" t="str">
        <f t="shared" si="24"/>
        <v>S</v>
      </c>
      <c r="O6" s="15" t="str">
        <f t="shared" si="24"/>
        <v>S</v>
      </c>
      <c r="P6" s="15" t="str">
        <f t="shared" si="24"/>
        <v>M</v>
      </c>
      <c r="Q6" s="15" t="str">
        <f t="shared" si="24"/>
        <v>T</v>
      </c>
      <c r="R6" s="15" t="str">
        <f t="shared" si="24"/>
        <v>W</v>
      </c>
      <c r="S6" s="15" t="str">
        <f t="shared" si="24"/>
        <v>T</v>
      </c>
      <c r="T6" s="15" t="str">
        <f t="shared" si="24"/>
        <v>F</v>
      </c>
      <c r="U6" s="15" t="str">
        <f t="shared" si="24"/>
        <v>S</v>
      </c>
      <c r="V6" s="15" t="str">
        <f t="shared" si="24"/>
        <v>S</v>
      </c>
      <c r="W6" s="15" t="str">
        <f t="shared" si="24"/>
        <v>M</v>
      </c>
      <c r="X6" s="15" t="str">
        <f t="shared" si="24"/>
        <v>T</v>
      </c>
      <c r="Y6" s="15" t="str">
        <f t="shared" si="24"/>
        <v>W</v>
      </c>
      <c r="Z6" s="15" t="str">
        <f t="shared" si="24"/>
        <v>T</v>
      </c>
      <c r="AA6" s="15" t="str">
        <f t="shared" si="24"/>
        <v>F</v>
      </c>
      <c r="AB6" s="15" t="str">
        <f t="shared" si="24"/>
        <v>S</v>
      </c>
      <c r="AC6" s="15" t="str">
        <f t="shared" si="24"/>
        <v>S</v>
      </c>
      <c r="AD6" s="15" t="str">
        <f t="shared" si="24"/>
        <v>M</v>
      </c>
      <c r="AE6" s="15" t="str">
        <f t="shared" si="24"/>
        <v>T</v>
      </c>
      <c r="AF6" s="15" t="str">
        <f t="shared" si="24"/>
        <v>W</v>
      </c>
      <c r="AG6" s="15" t="str">
        <f t="shared" si="24"/>
        <v>T</v>
      </c>
      <c r="AH6" s="15" t="str">
        <f t="shared" si="24"/>
        <v>F</v>
      </c>
      <c r="AI6" s="15" t="str">
        <f t="shared" si="24"/>
        <v>S</v>
      </c>
      <c r="AJ6" s="15" t="str">
        <f t="shared" si="24"/>
        <v>S</v>
      </c>
      <c r="AK6" s="15" t="str">
        <f t="shared" si="24"/>
        <v>M</v>
      </c>
      <c r="AL6" s="15" t="str">
        <f t="shared" si="24"/>
        <v>T</v>
      </c>
      <c r="AM6" s="15" t="str">
        <f t="shared" si="24"/>
        <v>W</v>
      </c>
      <c r="AN6" s="15" t="str">
        <f t="shared" si="24"/>
        <v>T</v>
      </c>
      <c r="AO6" s="15" t="str">
        <f t="shared" si="24"/>
        <v>F</v>
      </c>
      <c r="AP6" s="15" t="str">
        <f t="shared" si="24"/>
        <v>S</v>
      </c>
      <c r="AQ6" s="15" t="str">
        <f t="shared" si="24"/>
        <v>S</v>
      </c>
      <c r="AR6" s="15" t="str">
        <f t="shared" si="24"/>
        <v>M</v>
      </c>
      <c r="AS6" s="15" t="str">
        <f t="shared" ref="AS6:BL6" si="25">LEFT(TEXT(AS5,"ddd"),1)</f>
        <v>T</v>
      </c>
      <c r="AT6" s="15" t="str">
        <f t="shared" si="25"/>
        <v>W</v>
      </c>
      <c r="AU6" s="15" t="str">
        <f t="shared" si="25"/>
        <v>T</v>
      </c>
      <c r="AV6" s="15" t="str">
        <f t="shared" si="25"/>
        <v>F</v>
      </c>
      <c r="AW6" s="15" t="str">
        <f t="shared" si="25"/>
        <v>S</v>
      </c>
      <c r="AX6" s="15" t="str">
        <f t="shared" si="25"/>
        <v>S</v>
      </c>
      <c r="AY6" s="15" t="str">
        <f t="shared" si="25"/>
        <v>M</v>
      </c>
      <c r="AZ6" s="15" t="str">
        <f t="shared" si="25"/>
        <v>T</v>
      </c>
      <c r="BA6" s="15" t="str">
        <f t="shared" si="25"/>
        <v>W</v>
      </c>
      <c r="BB6" s="15" t="str">
        <f t="shared" si="25"/>
        <v>T</v>
      </c>
      <c r="BC6" s="15" t="str">
        <f t="shared" si="25"/>
        <v>F</v>
      </c>
      <c r="BD6" s="15" t="str">
        <f t="shared" si="25"/>
        <v>S</v>
      </c>
      <c r="BE6" s="15" t="str">
        <f t="shared" si="25"/>
        <v>S</v>
      </c>
      <c r="BF6" s="15" t="str">
        <f t="shared" si="25"/>
        <v>M</v>
      </c>
      <c r="BG6" s="15" t="str">
        <f t="shared" si="25"/>
        <v>T</v>
      </c>
      <c r="BH6" s="15" t="str">
        <f t="shared" si="25"/>
        <v>W</v>
      </c>
      <c r="BI6" s="15" t="str">
        <f t="shared" si="25"/>
        <v>T</v>
      </c>
      <c r="BJ6" s="15" t="str">
        <f t="shared" si="25"/>
        <v>F</v>
      </c>
      <c r="BK6" s="15" t="str">
        <f t="shared" si="25"/>
        <v>S</v>
      </c>
      <c r="BL6" s="15" t="str">
        <f t="shared" si="25"/>
        <v>S</v>
      </c>
      <c r="BM6" s="15" t="str">
        <f t="shared" ref="BM6:BZ6" si="26">LEFT(TEXT(BM5,"ddd"),1)</f>
        <v>M</v>
      </c>
      <c r="BN6" s="15" t="str">
        <f t="shared" si="26"/>
        <v>T</v>
      </c>
      <c r="BO6" s="15" t="str">
        <f t="shared" si="26"/>
        <v>W</v>
      </c>
      <c r="BP6" s="15" t="str">
        <f t="shared" si="26"/>
        <v>T</v>
      </c>
      <c r="BQ6" s="15" t="str">
        <f t="shared" si="26"/>
        <v>F</v>
      </c>
      <c r="BR6" s="15" t="str">
        <f t="shared" si="26"/>
        <v>S</v>
      </c>
      <c r="BS6" s="15" t="str">
        <f t="shared" si="26"/>
        <v>S</v>
      </c>
      <c r="BT6" s="15" t="str">
        <f t="shared" si="26"/>
        <v>M</v>
      </c>
      <c r="BU6" s="15" t="str">
        <f t="shared" si="26"/>
        <v>T</v>
      </c>
      <c r="BV6" s="15" t="str">
        <f t="shared" si="26"/>
        <v>W</v>
      </c>
      <c r="BW6" s="15" t="str">
        <f t="shared" si="26"/>
        <v>T</v>
      </c>
      <c r="BX6" s="15" t="str">
        <f t="shared" si="26"/>
        <v>F</v>
      </c>
      <c r="BY6" s="15" t="str">
        <f t="shared" si="26"/>
        <v>S</v>
      </c>
      <c r="BZ6" s="15" t="str">
        <f t="shared" si="26"/>
        <v>S</v>
      </c>
      <c r="CA6" s="15" t="str">
        <f t="shared" ref="CA6:CF6" si="27">LEFT(TEXT(CA5,"ddd"),1)</f>
        <v>M</v>
      </c>
      <c r="CB6" s="15" t="str">
        <f t="shared" si="27"/>
        <v>T</v>
      </c>
      <c r="CC6" s="15" t="str">
        <f t="shared" si="27"/>
        <v>W</v>
      </c>
      <c r="CD6" s="15" t="str">
        <f t="shared" si="27"/>
        <v>T</v>
      </c>
      <c r="CE6" s="15" t="str">
        <f t="shared" si="27"/>
        <v>F</v>
      </c>
      <c r="CF6" s="15" t="str">
        <f t="shared" si="27"/>
        <v>S</v>
      </c>
      <c r="CG6" s="15" t="str">
        <f t="shared" ref="CG6:CK6" si="28">LEFT(TEXT(CG5,"ddd"),1)</f>
        <v>S</v>
      </c>
      <c r="CH6" s="15" t="str">
        <f t="shared" si="28"/>
        <v>M</v>
      </c>
      <c r="CI6" s="15" t="str">
        <f t="shared" si="28"/>
        <v>T</v>
      </c>
      <c r="CJ6" s="15" t="str">
        <f t="shared" si="28"/>
        <v>W</v>
      </c>
      <c r="CK6" s="15" t="str">
        <f t="shared" si="28"/>
        <v>T</v>
      </c>
      <c r="CL6" s="15" t="str">
        <f t="shared" ref="CL6:CM6" si="29">LEFT(TEXT(CL5,"ddd"),1)</f>
        <v>F</v>
      </c>
      <c r="CM6" s="15" t="str">
        <f t="shared" si="29"/>
        <v>S</v>
      </c>
      <c r="CN6" s="15" t="str">
        <f t="shared" ref="CN6:CT6" si="30">LEFT(TEXT(CN5,"ddd"),1)</f>
        <v>S</v>
      </c>
      <c r="CO6" s="15" t="str">
        <f t="shared" si="30"/>
        <v>M</v>
      </c>
      <c r="CP6" s="15" t="str">
        <f t="shared" si="30"/>
        <v>T</v>
      </c>
      <c r="CQ6" s="15" t="str">
        <f t="shared" si="30"/>
        <v>W</v>
      </c>
      <c r="CR6" s="15" t="str">
        <f t="shared" si="30"/>
        <v>T</v>
      </c>
      <c r="CS6" s="15" t="str">
        <f t="shared" si="30"/>
        <v>F</v>
      </c>
      <c r="CT6" s="15" t="str">
        <f t="shared" si="30"/>
        <v>S</v>
      </c>
      <c r="CU6" s="15" t="str">
        <f t="shared" ref="CU6" si="31">LEFT(TEXT(CU5,"ddd"),1)</f>
        <v>S</v>
      </c>
    </row>
    <row r="7" spans="1:99" s="50" customFormat="1" ht="21.5" thickBot="1" x14ac:dyDescent="0.4">
      <c r="A7" s="47"/>
      <c r="B7" s="68" t="s">
        <v>29</v>
      </c>
      <c r="C7" s="51"/>
      <c r="D7" s="52"/>
      <c r="E7" s="53"/>
      <c r="F7" s="53"/>
      <c r="G7" s="48"/>
      <c r="H7" s="48" t="str">
        <f t="shared" ref="H7:H53" si="32">IF(OR(ISBLANK(task_start),ISBLANK(task_end)),"",task_end-task_start+1)</f>
        <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row>
    <row r="8" spans="1:99" s="3" customFormat="1" ht="21.5" thickBot="1" x14ac:dyDescent="0.4">
      <c r="A8" s="19"/>
      <c r="B8" s="54" t="s">
        <v>30</v>
      </c>
      <c r="C8" s="55"/>
      <c r="D8" s="56"/>
      <c r="E8" s="57">
        <v>43952</v>
      </c>
      <c r="F8" s="58">
        <f>E8</f>
        <v>43952</v>
      </c>
      <c r="G8" s="20"/>
      <c r="H8" s="20">
        <f t="shared" si="32"/>
        <v>1</v>
      </c>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row>
    <row r="9" spans="1:99" s="3" customFormat="1" ht="21.5" thickBot="1" x14ac:dyDescent="0.4">
      <c r="A9" s="19"/>
      <c r="B9" s="54" t="s">
        <v>25</v>
      </c>
      <c r="C9" s="55"/>
      <c r="D9" s="56"/>
      <c r="E9" s="57">
        <f>F8</f>
        <v>43952</v>
      </c>
      <c r="F9" s="58">
        <f>E9</f>
        <v>43952</v>
      </c>
      <c r="G9" s="20"/>
      <c r="H9" s="20"/>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row>
    <row r="10" spans="1:99" s="3" customFormat="1" ht="21.5" thickBot="1" x14ac:dyDescent="0.4">
      <c r="A10" s="19"/>
      <c r="B10" s="54" t="s">
        <v>26</v>
      </c>
      <c r="C10" s="55"/>
      <c r="D10" s="56"/>
      <c r="E10" s="57">
        <f>E9+1</f>
        <v>43953</v>
      </c>
      <c r="F10" s="58">
        <f>E10</f>
        <v>43953</v>
      </c>
      <c r="G10" s="20"/>
      <c r="H10" s="20"/>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row>
    <row r="11" spans="1:99" s="3" customFormat="1" ht="21.5" thickBot="1" x14ac:dyDescent="0.4">
      <c r="A11" s="19"/>
      <c r="B11" s="54" t="s">
        <v>27</v>
      </c>
      <c r="C11" s="55"/>
      <c r="D11" s="56"/>
      <c r="E11" s="57">
        <f>E10</f>
        <v>43953</v>
      </c>
      <c r="F11" s="58">
        <f>E11</f>
        <v>43953</v>
      </c>
      <c r="G11" s="20"/>
      <c r="H11" s="20"/>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row>
    <row r="12" spans="1:99" s="3" customFormat="1" ht="21.5" thickBot="1" x14ac:dyDescent="0.4">
      <c r="A12" s="19"/>
      <c r="B12" s="54" t="s">
        <v>31</v>
      </c>
      <c r="C12" s="55"/>
      <c r="D12" s="56"/>
      <c r="E12" s="57">
        <f>E11+13</f>
        <v>43966</v>
      </c>
      <c r="F12" s="58">
        <f>E12</f>
        <v>43966</v>
      </c>
      <c r="G12" s="20"/>
      <c r="H12" s="20"/>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row>
    <row r="13" spans="1:99" s="50" customFormat="1" ht="21.5" thickBot="1" x14ac:dyDescent="0.4">
      <c r="A13" s="47"/>
      <c r="B13" s="70" t="s">
        <v>28</v>
      </c>
      <c r="C13" s="65"/>
      <c r="D13" s="66"/>
      <c r="E13" s="67"/>
      <c r="F13" s="67"/>
      <c r="G13" s="48"/>
      <c r="H13" s="48"/>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row>
    <row r="14" spans="1:99" s="3" customFormat="1" ht="21.5" thickBot="1" x14ac:dyDescent="0.4">
      <c r="A14" s="19"/>
      <c r="B14" s="59" t="s">
        <v>41</v>
      </c>
      <c r="C14" s="60"/>
      <c r="D14" s="61"/>
      <c r="E14" s="62">
        <f>E2+14</f>
        <v>43966</v>
      </c>
      <c r="F14" s="63">
        <f>E14</f>
        <v>43966</v>
      </c>
      <c r="G14" s="20"/>
      <c r="H14" s="20"/>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row>
    <row r="15" spans="1:99" s="3" customFormat="1" ht="21.5" thickBot="1" x14ac:dyDescent="0.4">
      <c r="A15" s="19"/>
      <c r="B15" s="59" t="s">
        <v>33</v>
      </c>
      <c r="C15" s="60"/>
      <c r="D15" s="61"/>
      <c r="E15" s="62">
        <f>F14+1</f>
        <v>43967</v>
      </c>
      <c r="F15" s="63">
        <f>E15+1</f>
        <v>43968</v>
      </c>
      <c r="G15" s="20"/>
      <c r="H15" s="20"/>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row>
    <row r="16" spans="1:99" s="3" customFormat="1" ht="21.5" thickBot="1" x14ac:dyDescent="0.4">
      <c r="A16" s="19"/>
      <c r="B16" s="59" t="s">
        <v>32</v>
      </c>
      <c r="C16" s="60"/>
      <c r="D16" s="61"/>
      <c r="E16" s="62">
        <f>E15</f>
        <v>43967</v>
      </c>
      <c r="F16" s="63">
        <f>E16+1</f>
        <v>43968</v>
      </c>
      <c r="G16" s="20"/>
      <c r="H16" s="20"/>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row>
    <row r="17" spans="1:99" s="3" customFormat="1" ht="21.5" thickBot="1" x14ac:dyDescent="0.4">
      <c r="A17" s="19"/>
      <c r="B17" s="59" t="s">
        <v>36</v>
      </c>
      <c r="C17" s="60"/>
      <c r="D17" s="61"/>
      <c r="E17" s="62">
        <f>F16+2</f>
        <v>43970</v>
      </c>
      <c r="F17" s="63">
        <f>E17+9</f>
        <v>43979</v>
      </c>
      <c r="G17" s="20"/>
      <c r="H17" s="20"/>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row>
    <row r="18" spans="1:99" s="3" customFormat="1" ht="21.5" thickBot="1" x14ac:dyDescent="0.4">
      <c r="A18" s="19"/>
      <c r="B18" s="59" t="s">
        <v>37</v>
      </c>
      <c r="C18" s="60"/>
      <c r="D18" s="61"/>
      <c r="E18" s="62">
        <f>F17+1</f>
        <v>43980</v>
      </c>
      <c r="F18" s="63">
        <f>E18+1</f>
        <v>43981</v>
      </c>
      <c r="G18" s="20"/>
      <c r="H18" s="20"/>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row>
    <row r="19" spans="1:99" s="50" customFormat="1" ht="21.5" thickBot="1" x14ac:dyDescent="0.4">
      <c r="A19" s="47"/>
      <c r="B19" s="59" t="s">
        <v>38</v>
      </c>
      <c r="C19" s="60"/>
      <c r="D19" s="73"/>
      <c r="E19" s="62">
        <f>E18+3</f>
        <v>43983</v>
      </c>
      <c r="F19" s="62">
        <f>E19 +5</f>
        <v>43988</v>
      </c>
      <c r="G19" s="48"/>
      <c r="H19" s="48"/>
      <c r="I19" s="49"/>
      <c r="J19" s="49"/>
      <c r="K19" s="49"/>
      <c r="L19" s="49"/>
      <c r="M19" s="49"/>
      <c r="N19" s="49"/>
      <c r="O19" s="49"/>
      <c r="P19" s="49"/>
      <c r="Q19" s="49"/>
      <c r="R19" s="49"/>
      <c r="S19" s="49"/>
      <c r="T19" s="49"/>
      <c r="U19" s="49"/>
      <c r="V19" s="49"/>
      <c r="W19" s="49"/>
      <c r="X19" s="49"/>
      <c r="Y19" s="49"/>
      <c r="Z19" s="49"/>
      <c r="AA19" s="49"/>
      <c r="AB19" s="49"/>
      <c r="AC19" s="49"/>
      <c r="AD19" s="49"/>
      <c r="AE19" s="71"/>
      <c r="AF19" s="71"/>
      <c r="AG19" s="75"/>
      <c r="AH19" s="72"/>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row>
    <row r="20" spans="1:99" s="50" customFormat="1" ht="21.5" thickBot="1" x14ac:dyDescent="0.4">
      <c r="A20" s="47"/>
      <c r="B20" s="59" t="s">
        <v>39</v>
      </c>
      <c r="C20" s="60"/>
      <c r="D20" s="73"/>
      <c r="E20" s="62">
        <f>E19+7</f>
        <v>43990</v>
      </c>
      <c r="F20" s="62">
        <f>F19+4</f>
        <v>43992</v>
      </c>
      <c r="G20" s="48"/>
      <c r="H20" s="48"/>
      <c r="I20" s="49"/>
      <c r="J20" s="49"/>
      <c r="K20" s="49"/>
      <c r="L20" s="49"/>
      <c r="M20" s="49"/>
      <c r="N20" s="49"/>
      <c r="O20" s="49"/>
      <c r="P20" s="49"/>
      <c r="Q20" s="49"/>
      <c r="R20" s="49"/>
      <c r="S20" s="49"/>
      <c r="T20" s="49"/>
      <c r="U20" s="49"/>
      <c r="V20" s="49"/>
      <c r="W20" s="49"/>
      <c r="X20" s="49"/>
      <c r="Y20" s="49"/>
      <c r="Z20" s="49"/>
      <c r="AA20" s="49"/>
      <c r="AB20" s="49"/>
      <c r="AC20" s="49"/>
      <c r="AD20" s="49"/>
      <c r="AE20" s="71"/>
      <c r="AF20" s="71"/>
      <c r="AG20" s="71"/>
      <c r="AH20" s="72"/>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row>
    <row r="21" spans="1:99" s="3" customFormat="1" ht="21.5" thickBot="1" x14ac:dyDescent="0.4">
      <c r="A21" s="19"/>
      <c r="B21" s="59" t="s">
        <v>40</v>
      </c>
      <c r="C21" s="60"/>
      <c r="D21" s="61"/>
      <c r="E21" s="62">
        <f>F20+1</f>
        <v>43993</v>
      </c>
      <c r="F21" s="63">
        <f>E21+1</f>
        <v>43994</v>
      </c>
      <c r="G21" s="20"/>
      <c r="H21" s="20"/>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row>
    <row r="22" spans="1:99" s="3" customFormat="1" ht="21.5" thickBot="1" x14ac:dyDescent="0.4">
      <c r="A22" s="19"/>
      <c r="B22" s="59" t="s">
        <v>42</v>
      </c>
      <c r="C22" s="60"/>
      <c r="D22" s="61"/>
      <c r="E22" s="62">
        <f>F21+1</f>
        <v>43995</v>
      </c>
      <c r="F22" s="63">
        <f>E22</f>
        <v>43995</v>
      </c>
      <c r="G22" s="20"/>
      <c r="H22" s="20"/>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row>
    <row r="23" spans="1:99" s="50" customFormat="1" ht="21.5" thickBot="1" x14ac:dyDescent="0.4">
      <c r="A23" s="47"/>
      <c r="B23" s="59"/>
      <c r="C23" s="64"/>
      <c r="D23" s="73"/>
      <c r="E23" s="62"/>
      <c r="F23" s="62"/>
      <c r="G23" s="48"/>
      <c r="H23" s="48" t="str">
        <f t="shared" si="32"/>
        <v/>
      </c>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row>
    <row r="24" spans="1:99" s="3" customFormat="1" ht="21.5" thickBot="1" x14ac:dyDescent="0.4">
      <c r="A24" s="19"/>
      <c r="B24" s="59"/>
      <c r="C24" s="64"/>
      <c r="D24" s="61"/>
      <c r="E24" s="62"/>
      <c r="F24" s="62"/>
      <c r="G24" s="20"/>
      <c r="H24" s="20" t="str">
        <f t="shared" si="32"/>
        <v/>
      </c>
      <c r="I24" s="27"/>
      <c r="J24" s="27"/>
      <c r="K24" s="27"/>
      <c r="L24" s="27"/>
      <c r="M24" s="27"/>
      <c r="N24" s="27"/>
      <c r="O24" s="27"/>
      <c r="P24" s="27"/>
      <c r="Q24" s="27"/>
      <c r="R24" s="27"/>
      <c r="S24" s="27"/>
      <c r="T24" s="27"/>
      <c r="U24" s="28"/>
      <c r="V24" s="28"/>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row>
    <row r="25" spans="1:99" s="50" customFormat="1" ht="21.5" thickBot="1" x14ac:dyDescent="0.4">
      <c r="A25" s="47"/>
      <c r="B25" s="59"/>
      <c r="C25" s="64"/>
      <c r="D25" s="73"/>
      <c r="E25" s="62"/>
      <c r="F25" s="62"/>
      <c r="G25" s="48"/>
      <c r="H25" s="48" t="str">
        <f t="shared" si="32"/>
        <v/>
      </c>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row>
    <row r="26" spans="1:99" s="3" customFormat="1" ht="21.5" thickBot="1" x14ac:dyDescent="0.4">
      <c r="A26" s="19"/>
      <c r="B26" s="59"/>
      <c r="C26" s="64"/>
      <c r="D26" s="61"/>
      <c r="E26" s="62"/>
      <c r="F26" s="62"/>
      <c r="G26" s="20"/>
      <c r="H26" s="20" t="str">
        <f t="shared" si="32"/>
        <v/>
      </c>
      <c r="I26" s="27"/>
      <c r="J26" s="27"/>
      <c r="K26" s="27"/>
      <c r="L26" s="27"/>
      <c r="M26" s="27"/>
      <c r="N26" s="27"/>
      <c r="O26" s="27"/>
      <c r="P26" s="27"/>
      <c r="Q26" s="27"/>
      <c r="R26" s="27"/>
      <c r="S26" s="27"/>
      <c r="T26" s="27"/>
      <c r="U26" s="27"/>
      <c r="V26" s="27"/>
      <c r="W26" s="27"/>
      <c r="X26" s="27"/>
      <c r="Y26" s="28"/>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row>
    <row r="27" spans="1:99" s="3" customFormat="1" ht="21.5" thickBot="1" x14ac:dyDescent="0.4">
      <c r="A27" s="19"/>
      <c r="B27" s="59"/>
      <c r="C27" s="64"/>
      <c r="D27" s="61"/>
      <c r="E27" s="62"/>
      <c r="F27" s="63"/>
      <c r="G27" s="20"/>
      <c r="H27" s="20"/>
      <c r="I27" s="27"/>
      <c r="J27" s="27"/>
      <c r="K27" s="27"/>
      <c r="L27" s="27"/>
      <c r="M27" s="27"/>
      <c r="N27" s="27"/>
      <c r="O27" s="27"/>
      <c r="P27" s="27"/>
      <c r="Q27" s="27"/>
      <c r="R27" s="27"/>
      <c r="S27" s="27"/>
      <c r="T27" s="27"/>
      <c r="U27" s="27"/>
      <c r="V27" s="27"/>
      <c r="W27" s="27"/>
      <c r="X27" s="27"/>
      <c r="Y27" s="28"/>
      <c r="Z27" s="27"/>
      <c r="AA27" s="27"/>
      <c r="AB27" s="27"/>
      <c r="AC27" s="27"/>
      <c r="AD27" s="27"/>
      <c r="AE27" s="27"/>
      <c r="AF27" s="27"/>
      <c r="AG27" s="27"/>
      <c r="AH27" s="27"/>
      <c r="AI27" s="27"/>
      <c r="AJ27" s="27"/>
      <c r="AK27" s="27"/>
      <c r="AL27" s="27"/>
      <c r="AM27" s="27"/>
      <c r="AN27" s="27"/>
      <c r="AO27" s="27"/>
      <c r="AP27" s="27"/>
      <c r="AQ27" s="27"/>
      <c r="AR27" s="27"/>
      <c r="AS27" s="27"/>
      <c r="AT27" s="27"/>
      <c r="AU27" s="74"/>
      <c r="AV27" s="74"/>
      <c r="AW27" s="74"/>
      <c r="AX27" s="74"/>
      <c r="AY27" s="74"/>
      <c r="AZ27" s="74"/>
      <c r="BA27" s="74"/>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row>
    <row r="28" spans="1:99" s="3" customFormat="1" ht="21.5" thickBot="1" x14ac:dyDescent="0.4">
      <c r="A28" s="19"/>
      <c r="B28" s="59"/>
      <c r="C28" s="64"/>
      <c r="D28" s="61"/>
      <c r="E28" s="62"/>
      <c r="F28" s="63"/>
      <c r="G28" s="20"/>
      <c r="H28" s="20"/>
      <c r="I28" s="27"/>
      <c r="J28" s="27"/>
      <c r="K28" s="27"/>
      <c r="L28" s="27"/>
      <c r="M28" s="27"/>
      <c r="N28" s="27"/>
      <c r="O28" s="27"/>
      <c r="P28" s="27"/>
      <c r="Q28" s="27"/>
      <c r="R28" s="27"/>
      <c r="S28" s="27"/>
      <c r="T28" s="27"/>
      <c r="U28" s="27"/>
      <c r="V28" s="27"/>
      <c r="W28" s="27"/>
      <c r="X28" s="27"/>
      <c r="Y28" s="28"/>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row>
    <row r="29" spans="1:99" s="3" customFormat="1" ht="21.5" thickBot="1" x14ac:dyDescent="0.4">
      <c r="A29" s="19"/>
      <c r="B29" s="59"/>
      <c r="C29" s="64"/>
      <c r="D29" s="61"/>
      <c r="E29" s="62"/>
      <c r="F29" s="63"/>
      <c r="G29" s="20"/>
      <c r="H29" s="20"/>
      <c r="I29" s="27"/>
      <c r="J29" s="27"/>
      <c r="K29" s="27"/>
      <c r="L29" s="27"/>
      <c r="M29" s="27"/>
      <c r="N29" s="27"/>
      <c r="O29" s="27"/>
      <c r="P29" s="27"/>
      <c r="Q29" s="27"/>
      <c r="R29" s="27"/>
      <c r="S29" s="27"/>
      <c r="T29" s="27"/>
      <c r="U29" s="27"/>
      <c r="V29" s="27"/>
      <c r="W29" s="27"/>
      <c r="X29" s="27"/>
      <c r="Y29" s="28"/>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row>
    <row r="30" spans="1:99" s="3" customFormat="1" ht="21.5" thickBot="1" x14ac:dyDescent="0.4">
      <c r="A30" s="19"/>
      <c r="B30" s="59"/>
      <c r="C30" s="64"/>
      <c r="D30" s="61"/>
      <c r="E30" s="62"/>
      <c r="F30" s="63"/>
      <c r="G30" s="20"/>
      <c r="H30" s="20"/>
      <c r="I30" s="27"/>
      <c r="J30" s="27"/>
      <c r="K30" s="27"/>
      <c r="L30" s="27"/>
      <c r="M30" s="27"/>
      <c r="N30" s="27"/>
      <c r="O30" s="27"/>
      <c r="P30" s="27"/>
      <c r="Q30" s="27"/>
      <c r="R30" s="27"/>
      <c r="S30" s="27"/>
      <c r="T30" s="27"/>
      <c r="U30" s="27"/>
      <c r="V30" s="27"/>
      <c r="W30" s="27"/>
      <c r="X30" s="27"/>
      <c r="Y30" s="28"/>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row>
    <row r="31" spans="1:99" s="3" customFormat="1" ht="21.5" thickBot="1" x14ac:dyDescent="0.4">
      <c r="A31" s="19"/>
      <c r="B31" s="59"/>
      <c r="C31" s="64"/>
      <c r="D31" s="61"/>
      <c r="E31" s="62"/>
      <c r="F31" s="63"/>
      <c r="G31" s="20"/>
      <c r="H31" s="20"/>
      <c r="I31" s="27"/>
      <c r="J31" s="27"/>
      <c r="K31" s="27"/>
      <c r="L31" s="27"/>
      <c r="M31" s="27"/>
      <c r="N31" s="27"/>
      <c r="O31" s="27"/>
      <c r="P31" s="27"/>
      <c r="Q31" s="27"/>
      <c r="R31" s="27"/>
      <c r="S31" s="27"/>
      <c r="T31" s="27"/>
      <c r="U31" s="27"/>
      <c r="V31" s="27"/>
      <c r="W31" s="27"/>
      <c r="X31" s="27"/>
      <c r="Y31" s="28"/>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row>
    <row r="32" spans="1:99" s="50" customFormat="1" ht="21.5" thickBot="1" x14ac:dyDescent="0.4">
      <c r="A32" s="47"/>
      <c r="B32" s="59"/>
      <c r="C32" s="64"/>
      <c r="D32" s="73"/>
      <c r="E32" s="62"/>
      <c r="F32" s="62"/>
      <c r="G32" s="48"/>
      <c r="H32" s="48"/>
      <c r="I32" s="49"/>
      <c r="J32" s="49"/>
      <c r="K32" s="49"/>
      <c r="L32" s="49"/>
      <c r="M32" s="49"/>
      <c r="N32" s="49"/>
      <c r="O32" s="49"/>
      <c r="P32" s="49"/>
      <c r="Q32" s="49"/>
      <c r="R32" s="49"/>
      <c r="S32" s="49"/>
      <c r="T32" s="49"/>
      <c r="U32" s="49"/>
      <c r="V32" s="49"/>
      <c r="W32" s="49"/>
      <c r="X32" s="49"/>
      <c r="Y32" s="6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row>
    <row r="33" spans="1:99" s="3" customFormat="1" ht="21.5" thickBot="1" x14ac:dyDescent="0.4">
      <c r="A33" s="19"/>
      <c r="B33" s="59"/>
      <c r="C33" s="64"/>
      <c r="D33" s="73"/>
      <c r="E33" s="62"/>
      <c r="F33" s="62"/>
      <c r="G33" s="20"/>
      <c r="H33" s="20"/>
      <c r="I33" s="27"/>
      <c r="J33" s="27"/>
      <c r="K33" s="27"/>
      <c r="L33" s="27"/>
      <c r="M33" s="27"/>
      <c r="N33" s="27"/>
      <c r="O33" s="27"/>
      <c r="P33" s="27"/>
      <c r="Q33" s="27"/>
      <c r="R33" s="27"/>
      <c r="S33" s="27"/>
      <c r="T33" s="27"/>
      <c r="U33" s="27"/>
      <c r="V33" s="27"/>
      <c r="W33" s="27"/>
      <c r="X33" s="27"/>
      <c r="Y33" s="28"/>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row>
    <row r="34" spans="1:99" s="50" customFormat="1" ht="21.5" thickBot="1" x14ac:dyDescent="0.4">
      <c r="A34" s="47"/>
      <c r="B34" s="59"/>
      <c r="C34" s="64"/>
      <c r="D34" s="73"/>
      <c r="E34" s="62"/>
      <c r="F34" s="62"/>
      <c r="G34" s="48"/>
      <c r="H34" s="48"/>
      <c r="I34" s="49"/>
      <c r="J34" s="49"/>
      <c r="K34" s="49"/>
      <c r="L34" s="49"/>
      <c r="M34" s="49"/>
      <c r="N34" s="49"/>
      <c r="O34" s="49"/>
      <c r="P34" s="49"/>
      <c r="Q34" s="49"/>
      <c r="R34" s="49"/>
      <c r="S34" s="49"/>
      <c r="T34" s="49"/>
      <c r="U34" s="49"/>
      <c r="V34" s="49"/>
      <c r="W34" s="49"/>
      <c r="X34" s="49"/>
      <c r="Y34" s="6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row>
    <row r="35" spans="1:99" s="3" customFormat="1" ht="21.5" thickBot="1" x14ac:dyDescent="0.4">
      <c r="A35" s="19"/>
      <c r="B35" s="59"/>
      <c r="C35" s="64"/>
      <c r="D35" s="73"/>
      <c r="E35" s="62"/>
      <c r="F35" s="62"/>
      <c r="G35" s="20"/>
      <c r="H35" s="20"/>
      <c r="I35" s="27"/>
      <c r="J35" s="27"/>
      <c r="K35" s="27"/>
      <c r="L35" s="27"/>
      <c r="M35" s="27"/>
      <c r="N35" s="27"/>
      <c r="O35" s="27"/>
      <c r="P35" s="27"/>
      <c r="Q35" s="27"/>
      <c r="R35" s="27"/>
      <c r="S35" s="27"/>
      <c r="T35" s="27"/>
      <c r="U35" s="27"/>
      <c r="V35" s="27"/>
      <c r="W35" s="27"/>
      <c r="X35" s="27"/>
      <c r="Y35" s="28"/>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row>
    <row r="36" spans="1:99" s="50" customFormat="1" ht="21.5" thickBot="1" x14ac:dyDescent="0.4">
      <c r="A36" s="47"/>
      <c r="B36" s="59"/>
      <c r="C36" s="64"/>
      <c r="D36" s="73"/>
      <c r="E36" s="62"/>
      <c r="F36" s="62"/>
      <c r="G36" s="48"/>
      <c r="H36" s="48"/>
      <c r="I36" s="49"/>
      <c r="J36" s="49"/>
      <c r="K36" s="49"/>
      <c r="L36" s="49"/>
      <c r="M36" s="49"/>
      <c r="N36" s="49"/>
      <c r="O36" s="49"/>
      <c r="P36" s="49"/>
      <c r="Q36" s="49"/>
      <c r="R36" s="49"/>
      <c r="S36" s="49"/>
      <c r="T36" s="49"/>
      <c r="U36" s="49"/>
      <c r="V36" s="49"/>
      <c r="W36" s="49"/>
      <c r="X36" s="49"/>
      <c r="Y36" s="6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row>
    <row r="37" spans="1:99" s="3" customFormat="1" ht="21.5" thickBot="1" x14ac:dyDescent="0.4">
      <c r="A37" s="19"/>
      <c r="B37" s="59"/>
      <c r="C37" s="64"/>
      <c r="D37" s="61"/>
      <c r="E37" s="62"/>
      <c r="F37" s="63"/>
      <c r="G37" s="20"/>
      <c r="H37" s="20"/>
      <c r="I37" s="27"/>
      <c r="J37" s="27"/>
      <c r="K37" s="27"/>
      <c r="L37" s="27"/>
      <c r="M37" s="27"/>
      <c r="N37" s="27"/>
      <c r="O37" s="27"/>
      <c r="P37" s="27"/>
      <c r="Q37" s="27"/>
      <c r="R37" s="27"/>
      <c r="S37" s="27"/>
      <c r="T37" s="27"/>
      <c r="U37" s="27"/>
      <c r="V37" s="27"/>
      <c r="W37" s="27"/>
      <c r="X37" s="27"/>
      <c r="Y37" s="28"/>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row>
    <row r="38" spans="1:99" s="50" customFormat="1" ht="21.5" thickBot="1" x14ac:dyDescent="0.4">
      <c r="A38" s="47"/>
      <c r="B38" s="59"/>
      <c r="C38" s="64"/>
      <c r="D38" s="73"/>
      <c r="E38" s="62"/>
      <c r="F38" s="62"/>
      <c r="G38" s="48"/>
      <c r="H38" s="48"/>
      <c r="I38" s="49"/>
      <c r="J38" s="49"/>
      <c r="K38" s="49"/>
      <c r="L38" s="49"/>
      <c r="M38" s="49"/>
      <c r="N38" s="49"/>
      <c r="O38" s="49"/>
      <c r="P38" s="49"/>
      <c r="Q38" s="49"/>
      <c r="R38" s="49"/>
      <c r="S38" s="49"/>
      <c r="T38" s="49"/>
      <c r="U38" s="49"/>
      <c r="V38" s="49"/>
      <c r="W38" s="49"/>
      <c r="X38" s="49"/>
      <c r="Y38" s="6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row>
    <row r="39" spans="1:99" s="3" customFormat="1" ht="21.5" thickBot="1" x14ac:dyDescent="0.4">
      <c r="A39" s="19"/>
      <c r="B39" s="59"/>
      <c r="C39" s="64"/>
      <c r="D39" s="73"/>
      <c r="E39" s="62"/>
      <c r="F39" s="62"/>
      <c r="G39" s="20"/>
      <c r="H39" s="20"/>
      <c r="I39" s="27"/>
      <c r="J39" s="27"/>
      <c r="K39" s="27"/>
      <c r="L39" s="27"/>
      <c r="M39" s="27"/>
      <c r="N39" s="27"/>
      <c r="O39" s="27"/>
      <c r="P39" s="27"/>
      <c r="Q39" s="27"/>
      <c r="R39" s="27"/>
      <c r="S39" s="27"/>
      <c r="T39" s="27"/>
      <c r="U39" s="27"/>
      <c r="V39" s="27"/>
      <c r="W39" s="27"/>
      <c r="X39" s="27"/>
      <c r="Y39" s="28"/>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row>
    <row r="40" spans="1:99" s="50" customFormat="1" ht="21.5" thickBot="1" x14ac:dyDescent="0.4">
      <c r="A40" s="47"/>
      <c r="B40" s="59"/>
      <c r="C40" s="64"/>
      <c r="D40" s="73"/>
      <c r="E40" s="62"/>
      <c r="F40" s="62"/>
      <c r="G40" s="48"/>
      <c r="H40" s="48"/>
      <c r="I40" s="49"/>
      <c r="J40" s="49"/>
      <c r="K40" s="49"/>
      <c r="L40" s="49"/>
      <c r="M40" s="49"/>
      <c r="N40" s="49"/>
      <c r="O40" s="49"/>
      <c r="P40" s="49"/>
      <c r="Q40" s="49"/>
      <c r="R40" s="49"/>
      <c r="S40" s="49"/>
      <c r="T40" s="49"/>
      <c r="U40" s="49"/>
      <c r="V40" s="49"/>
      <c r="W40" s="49"/>
      <c r="X40" s="49"/>
      <c r="Y40" s="6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row>
    <row r="41" spans="1:99" s="3" customFormat="1" ht="21.5" thickBot="1" x14ac:dyDescent="0.4">
      <c r="A41" s="19"/>
      <c r="B41" s="59"/>
      <c r="C41" s="64"/>
      <c r="D41" s="73"/>
      <c r="E41" s="62"/>
      <c r="F41" s="62"/>
      <c r="G41" s="20"/>
      <c r="H41" s="20"/>
      <c r="I41" s="27"/>
      <c r="J41" s="27"/>
      <c r="K41" s="27"/>
      <c r="L41" s="27"/>
      <c r="M41" s="27"/>
      <c r="N41" s="27"/>
      <c r="O41" s="27"/>
      <c r="P41" s="27"/>
      <c r="Q41" s="27"/>
      <c r="R41" s="27"/>
      <c r="S41" s="27"/>
      <c r="T41" s="27"/>
      <c r="U41" s="27"/>
      <c r="V41" s="27"/>
      <c r="W41" s="27"/>
      <c r="X41" s="27"/>
      <c r="Y41" s="28"/>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row>
    <row r="42" spans="1:99" s="3" customFormat="1" ht="21.5" thickBot="1" x14ac:dyDescent="0.4">
      <c r="A42" s="19"/>
      <c r="B42" s="59"/>
      <c r="C42" s="64"/>
      <c r="D42" s="73"/>
      <c r="E42" s="62"/>
      <c r="F42" s="62"/>
      <c r="G42" s="20"/>
      <c r="H42" s="20"/>
      <c r="I42" s="27"/>
      <c r="J42" s="27"/>
      <c r="K42" s="27"/>
      <c r="L42" s="27"/>
      <c r="M42" s="27"/>
      <c r="N42" s="27"/>
      <c r="O42" s="27"/>
      <c r="P42" s="27"/>
      <c r="Q42" s="27"/>
      <c r="R42" s="27"/>
      <c r="S42" s="27"/>
      <c r="T42" s="27"/>
      <c r="U42" s="27"/>
      <c r="V42" s="27"/>
      <c r="W42" s="27"/>
      <c r="X42" s="27"/>
      <c r="Y42" s="28"/>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row>
    <row r="43" spans="1:99" s="50" customFormat="1" ht="21.5" thickBot="1" x14ac:dyDescent="0.4">
      <c r="A43" s="47"/>
      <c r="B43" s="59"/>
      <c r="C43" s="64"/>
      <c r="D43" s="73"/>
      <c r="E43" s="62"/>
      <c r="F43" s="62"/>
      <c r="G43" s="48"/>
      <c r="H43" s="48"/>
      <c r="I43" s="49"/>
      <c r="J43" s="49"/>
      <c r="K43" s="49"/>
      <c r="L43" s="49"/>
      <c r="M43" s="49"/>
      <c r="N43" s="49"/>
      <c r="O43" s="49"/>
      <c r="P43" s="49"/>
      <c r="Q43" s="49"/>
      <c r="R43" s="49"/>
      <c r="S43" s="49"/>
      <c r="T43" s="49"/>
      <c r="U43" s="49"/>
      <c r="V43" s="49"/>
      <c r="W43" s="49"/>
      <c r="X43" s="49"/>
      <c r="Y43" s="6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row>
    <row r="44" spans="1:99" s="3" customFormat="1" ht="21.5" thickBot="1" x14ac:dyDescent="0.4">
      <c r="A44" s="19"/>
      <c r="B44" s="59"/>
      <c r="C44" s="64"/>
      <c r="D44" s="73"/>
      <c r="E44" s="62"/>
      <c r="F44" s="62"/>
      <c r="G44" s="20"/>
      <c r="H44" s="20"/>
      <c r="I44" s="27"/>
      <c r="J44" s="27"/>
      <c r="K44" s="27"/>
      <c r="L44" s="27"/>
      <c r="M44" s="27"/>
      <c r="N44" s="27"/>
      <c r="O44" s="27"/>
      <c r="P44" s="27"/>
      <c r="Q44" s="27"/>
      <c r="R44" s="27"/>
      <c r="S44" s="27"/>
      <c r="T44" s="27"/>
      <c r="U44" s="27"/>
      <c r="V44" s="27"/>
      <c r="W44" s="27"/>
      <c r="X44" s="27"/>
      <c r="Y44" s="28"/>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row>
    <row r="45" spans="1:99" s="50" customFormat="1" ht="21.5" thickBot="1" x14ac:dyDescent="0.4">
      <c r="A45" s="47"/>
      <c r="B45" s="59"/>
      <c r="C45" s="64"/>
      <c r="D45" s="73"/>
      <c r="E45" s="62"/>
      <c r="F45" s="62"/>
      <c r="G45" s="48"/>
      <c r="H45" s="48"/>
      <c r="I45" s="49"/>
      <c r="J45" s="49"/>
      <c r="K45" s="49"/>
      <c r="L45" s="49"/>
      <c r="M45" s="49"/>
      <c r="N45" s="49"/>
      <c r="O45" s="49"/>
      <c r="P45" s="49"/>
      <c r="Q45" s="49"/>
      <c r="R45" s="49"/>
      <c r="S45" s="49"/>
      <c r="T45" s="49"/>
      <c r="U45" s="49"/>
      <c r="V45" s="49"/>
      <c r="W45" s="49"/>
      <c r="X45" s="49"/>
      <c r="Y45" s="6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row>
    <row r="46" spans="1:99" s="50" customFormat="1" ht="21.5" thickBot="1" x14ac:dyDescent="0.4">
      <c r="A46" s="47"/>
      <c r="B46" s="59"/>
      <c r="C46" s="64"/>
      <c r="D46" s="73"/>
      <c r="E46" s="62"/>
      <c r="F46" s="62"/>
      <c r="G46" s="48"/>
      <c r="H46" s="48"/>
      <c r="I46" s="49"/>
      <c r="J46" s="49"/>
      <c r="K46" s="49"/>
      <c r="L46" s="49"/>
      <c r="M46" s="49"/>
      <c r="N46" s="49"/>
      <c r="O46" s="49"/>
      <c r="P46" s="49"/>
      <c r="Q46" s="49"/>
      <c r="R46" s="49"/>
      <c r="S46" s="49"/>
      <c r="T46" s="49"/>
      <c r="U46" s="49"/>
      <c r="V46" s="49"/>
      <c r="W46" s="49"/>
      <c r="X46" s="49"/>
      <c r="Y46" s="6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row>
    <row r="47" spans="1:99" s="50" customFormat="1" ht="21.5" thickBot="1" x14ac:dyDescent="0.4">
      <c r="A47" s="47"/>
      <c r="B47" s="59"/>
      <c r="C47" s="64"/>
      <c r="D47" s="73"/>
      <c r="E47" s="62"/>
      <c r="F47" s="62"/>
      <c r="G47" s="48"/>
      <c r="H47" s="48"/>
      <c r="I47" s="49"/>
      <c r="J47" s="49"/>
      <c r="K47" s="49"/>
      <c r="L47" s="49"/>
      <c r="M47" s="49"/>
      <c r="N47" s="49"/>
      <c r="O47" s="49"/>
      <c r="P47" s="49"/>
      <c r="Q47" s="49"/>
      <c r="R47" s="49"/>
      <c r="S47" s="49"/>
      <c r="T47" s="49"/>
      <c r="U47" s="49"/>
      <c r="V47" s="49"/>
      <c r="W47" s="49"/>
      <c r="X47" s="49"/>
      <c r="Y47" s="6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row>
    <row r="48" spans="1:99" s="3" customFormat="1" ht="21.5" thickBot="1" x14ac:dyDescent="0.4">
      <c r="A48" s="19"/>
      <c r="B48" s="59"/>
      <c r="C48" s="64"/>
      <c r="D48" s="73"/>
      <c r="E48" s="62"/>
      <c r="F48" s="62"/>
      <c r="G48" s="20"/>
      <c r="H48" s="20"/>
      <c r="I48" s="27"/>
      <c r="J48" s="27"/>
      <c r="K48" s="27"/>
      <c r="L48" s="27"/>
      <c r="M48" s="27"/>
      <c r="N48" s="27"/>
      <c r="O48" s="27"/>
      <c r="P48" s="27"/>
      <c r="Q48" s="27"/>
      <c r="R48" s="27"/>
      <c r="S48" s="27"/>
      <c r="T48" s="27"/>
      <c r="U48" s="27"/>
      <c r="V48" s="27"/>
      <c r="W48" s="27"/>
      <c r="X48" s="27"/>
      <c r="Y48" s="28"/>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row>
    <row r="49" spans="1:99" s="3" customFormat="1" ht="21.5" thickBot="1" x14ac:dyDescent="0.4">
      <c r="A49" s="19"/>
      <c r="B49" s="59"/>
      <c r="C49" s="64"/>
      <c r="D49" s="73"/>
      <c r="E49" s="62"/>
      <c r="F49" s="62"/>
      <c r="G49" s="20"/>
      <c r="H49" s="20"/>
      <c r="I49" s="27"/>
      <c r="J49" s="27"/>
      <c r="K49" s="27"/>
      <c r="L49" s="27"/>
      <c r="M49" s="27"/>
      <c r="N49" s="27"/>
      <c r="O49" s="27"/>
      <c r="P49" s="27"/>
      <c r="Q49" s="27"/>
      <c r="R49" s="27"/>
      <c r="S49" s="27"/>
      <c r="T49" s="27"/>
      <c r="U49" s="27"/>
      <c r="V49" s="27"/>
      <c r="W49" s="27"/>
      <c r="X49" s="27"/>
      <c r="Y49" s="28"/>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row>
    <row r="50" spans="1:99" s="3" customFormat="1" ht="21.5" thickBot="1" x14ac:dyDescent="0.4">
      <c r="A50" s="19"/>
      <c r="B50" s="59"/>
      <c r="C50" s="64"/>
      <c r="D50" s="61"/>
      <c r="E50" s="62"/>
      <c r="F50" s="62"/>
      <c r="G50" s="20"/>
      <c r="H50" s="20"/>
      <c r="I50" s="27"/>
      <c r="J50" s="27"/>
      <c r="K50" s="27"/>
      <c r="L50" s="27"/>
      <c r="M50" s="27"/>
      <c r="N50" s="27"/>
      <c r="O50" s="27"/>
      <c r="P50" s="27"/>
      <c r="Q50" s="27"/>
      <c r="R50" s="27"/>
      <c r="S50" s="27"/>
      <c r="T50" s="27"/>
      <c r="U50" s="27"/>
      <c r="V50" s="27"/>
      <c r="W50" s="27"/>
      <c r="X50" s="27"/>
      <c r="Y50" s="28"/>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row>
    <row r="51" spans="1:99" s="3" customFormat="1" ht="21.5" thickBot="1" x14ac:dyDescent="0.4">
      <c r="A51" s="19"/>
      <c r="B51" s="59"/>
      <c r="C51" s="64"/>
      <c r="D51" s="61"/>
      <c r="E51" s="62"/>
      <c r="F51" s="63"/>
      <c r="G51" s="20"/>
      <c r="H51" s="20"/>
      <c r="I51" s="27"/>
      <c r="J51" s="27"/>
      <c r="K51" s="27"/>
      <c r="L51" s="27"/>
      <c r="M51" s="27"/>
      <c r="N51" s="27"/>
      <c r="O51" s="27"/>
      <c r="P51" s="27"/>
      <c r="Q51" s="27"/>
      <c r="R51" s="27"/>
      <c r="S51" s="27"/>
      <c r="T51" s="27"/>
      <c r="U51" s="27"/>
      <c r="V51" s="27"/>
      <c r="W51" s="27"/>
      <c r="X51" s="27"/>
      <c r="Y51" s="28"/>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row>
    <row r="52" spans="1:99" s="3" customFormat="1" ht="21.5" thickBot="1" x14ac:dyDescent="0.4">
      <c r="A52" s="19"/>
      <c r="B52" s="59"/>
      <c r="C52" s="64"/>
      <c r="D52" s="61"/>
      <c r="E52" s="62"/>
      <c r="F52" s="63"/>
      <c r="G52" s="20"/>
      <c r="H52" s="20"/>
      <c r="I52" s="27"/>
      <c r="J52" s="27"/>
      <c r="K52" s="27"/>
      <c r="L52" s="27"/>
      <c r="M52" s="27"/>
      <c r="N52" s="27"/>
      <c r="O52" s="27"/>
      <c r="P52" s="27"/>
      <c r="Q52" s="27"/>
      <c r="R52" s="27"/>
      <c r="S52" s="27"/>
      <c r="T52" s="27"/>
      <c r="U52" s="27"/>
      <c r="V52" s="27"/>
      <c r="W52" s="27"/>
      <c r="X52" s="27"/>
      <c r="Y52" s="28"/>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row>
    <row r="53" spans="1:99" s="3" customFormat="1" ht="21.5" thickBot="1" x14ac:dyDescent="0.4">
      <c r="A53" s="19"/>
      <c r="B53" s="21"/>
      <c r="C53" s="22"/>
      <c r="D53" s="23"/>
      <c r="E53" s="24"/>
      <c r="F53" s="25"/>
      <c r="G53" s="26"/>
      <c r="H53" s="26" t="str">
        <f t="shared" si="32"/>
        <v/>
      </c>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row>
    <row r="54" spans="1:99" x14ac:dyDescent="0.35">
      <c r="A54" s="6"/>
      <c r="G54" s="6"/>
    </row>
    <row r="55" spans="1:99" x14ac:dyDescent="0.35">
      <c r="B55" s="17"/>
      <c r="C55" s="17"/>
      <c r="F55" s="42">
        <v>43113</v>
      </c>
    </row>
    <row r="56" spans="1:99" x14ac:dyDescent="0.35">
      <c r="B56" s="46"/>
      <c r="C56" s="18"/>
    </row>
    <row r="57" spans="1:99" x14ac:dyDescent="0.35">
      <c r="B57" s="45"/>
    </row>
  </sheetData>
  <mergeCells count="15">
    <mergeCell ref="CA4:CG4"/>
    <mergeCell ref="CH4:CN4"/>
    <mergeCell ref="CO4:CU4"/>
    <mergeCell ref="BM4:BS4"/>
    <mergeCell ref="BT4:BZ4"/>
    <mergeCell ref="AK4:AQ4"/>
    <mergeCell ref="AR4:AX4"/>
    <mergeCell ref="AY4:BE4"/>
    <mergeCell ref="BF4:BL4"/>
    <mergeCell ref="E2:F2"/>
    <mergeCell ref="I4:O4"/>
    <mergeCell ref="P4:V4"/>
    <mergeCell ref="W4:AC4"/>
    <mergeCell ref="AD4:AJ4"/>
    <mergeCell ref="E3:F3"/>
  </mergeCells>
  <phoneticPr fontId="33" type="noConversion"/>
  <conditionalFormatting sqref="D7:D53">
    <cfRule type="dataBar" priority="18">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7:CU53">
    <cfRule type="expression" dxfId="2" priority="31">
      <formula>AND(task_start&lt;=I$5,ROUNDDOWN((task_end-task_start+1)*task_progress,0)+task_start-1&gt;=I$5)</formula>
    </cfRule>
    <cfRule type="expression" dxfId="1" priority="32" stopIfTrue="1">
      <formula>AND(task_end&gt;=I$5,task_start&lt;I$5+1)</formula>
    </cfRule>
  </conditionalFormatting>
  <conditionalFormatting sqref="I5:CU53">
    <cfRule type="expression" dxfId="0" priority="33">
      <formula>AND(today&gt;=I$5,today&lt;I$5+1)</formula>
    </cfRule>
  </conditionalFormatting>
  <dataValidations count="1">
    <dataValidation type="whole" operator="greaterThanOrEqual" allowBlank="1" showInputMessage="1" promptTitle="Display Week" prompt="Changing this number will scroll the Gantt Chart view." sqref="E4" xr:uid="{00000000-0002-0000-0000-000000000000}">
      <formula1>1</formula1>
    </dataValidation>
  </dataValidations>
  <pageMargins left="0.35" right="0.35" top="0.35" bottom="0.5" header="0.3" footer="0.3"/>
  <pageSetup scale="62" fitToHeight="0" orientation="landscape" r:id="rId1"/>
  <headerFooter scaleWithDoc="0"/>
  <legacyDrawing r:id="rId2"/>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20"/>
  <sheetViews>
    <sheetView showGridLines="0" zoomScaleNormal="100" workbookViewId="0">
      <selection activeCell="B11" sqref="B11"/>
    </sheetView>
  </sheetViews>
  <sheetFormatPr defaultColWidth="9.1796875" defaultRowHeight="13" x14ac:dyDescent="0.3"/>
  <cols>
    <col min="1" max="1" width="2.81640625" style="31" customWidth="1"/>
    <col min="2" max="2" width="87.1796875" style="38" customWidth="1"/>
    <col min="3" max="16384" width="9.1796875" style="31"/>
  </cols>
  <sheetData>
    <row r="1" spans="2:3" ht="46.5" customHeight="1" x14ac:dyDescent="0.3">
      <c r="B1" s="30"/>
    </row>
    <row r="2" spans="2:3" s="33" customFormat="1" ht="15.5" x14ac:dyDescent="0.35">
      <c r="B2" s="32" t="s">
        <v>11</v>
      </c>
      <c r="C2" s="32"/>
    </row>
    <row r="3" spans="2:3" s="35" customFormat="1" ht="13.5" customHeight="1" x14ac:dyDescent="0.35">
      <c r="B3" s="34" t="s">
        <v>16</v>
      </c>
      <c r="C3" s="34"/>
    </row>
    <row r="4" spans="2:3" x14ac:dyDescent="0.3">
      <c r="B4" s="44" t="s">
        <v>22</v>
      </c>
    </row>
    <row r="5" spans="2:3" x14ac:dyDescent="0.3">
      <c r="B5" s="30"/>
    </row>
    <row r="6" spans="2:3" s="36" customFormat="1" ht="26" x14ac:dyDescent="0.6">
      <c r="B6" s="39" t="s">
        <v>10</v>
      </c>
    </row>
    <row r="7" spans="2:3" ht="58" x14ac:dyDescent="0.3">
      <c r="B7" s="40" t="s">
        <v>19</v>
      </c>
    </row>
    <row r="8" spans="2:3" ht="14.5" x14ac:dyDescent="0.3">
      <c r="B8" s="37"/>
    </row>
    <row r="9" spans="2:3" s="36" customFormat="1" ht="26" x14ac:dyDescent="0.6">
      <c r="B9" s="39" t="s">
        <v>12</v>
      </c>
    </row>
    <row r="10" spans="2:3" ht="58" x14ac:dyDescent="0.3">
      <c r="B10" s="40" t="s">
        <v>20</v>
      </c>
    </row>
    <row r="11" spans="2:3" ht="14" x14ac:dyDescent="0.3">
      <c r="B11" s="41" t="s">
        <v>18</v>
      </c>
    </row>
    <row r="12" spans="2:3" ht="14.5" x14ac:dyDescent="0.3">
      <c r="B12" s="37"/>
    </row>
    <row r="13" spans="2:3" s="36" customFormat="1" ht="26" x14ac:dyDescent="0.6">
      <c r="B13" s="39" t="s">
        <v>9</v>
      </c>
    </row>
    <row r="14" spans="2:3" ht="29" x14ac:dyDescent="0.3">
      <c r="B14" s="40" t="s">
        <v>17</v>
      </c>
    </row>
    <row r="15" spans="2:3" ht="14" x14ac:dyDescent="0.3">
      <c r="B15" s="41" t="s">
        <v>3</v>
      </c>
    </row>
    <row r="16" spans="2:3" ht="14.5" x14ac:dyDescent="0.3">
      <c r="B16" s="37"/>
    </row>
    <row r="17" spans="2:2" s="36" customFormat="1" ht="26" x14ac:dyDescent="0.6">
      <c r="B17" s="39" t="s">
        <v>13</v>
      </c>
    </row>
    <row r="18" spans="2:2" ht="58" x14ac:dyDescent="0.3">
      <c r="B18" s="40" t="s">
        <v>14</v>
      </c>
    </row>
    <row r="19" spans="2:2" ht="14.5" x14ac:dyDescent="0.3">
      <c r="B19" s="37"/>
    </row>
    <row r="20" spans="2:2" ht="72.5" x14ac:dyDescent="0.3">
      <c r="B20" s="40" t="s">
        <v>15</v>
      </c>
    </row>
  </sheetData>
  <hyperlinks>
    <hyperlink ref="B15" r:id="rId1" xr:uid="{00000000-0004-0000-0100-000000000000}"/>
    <hyperlink ref="B11" r:id="rId2" xr:uid="{00000000-0004-0000-0100-000001000000}"/>
    <hyperlink ref="B3" r:id="rId3" xr:uid="{00000000-0004-0000-0100-000002000000}"/>
    <hyperlink ref="B2" r:id="rId4" xr:uid="{00000000-0004-0000-0100-000003000000}"/>
  </hyperlinks>
  <pageMargins left="0.5" right="0.5" top="0.5" bottom="0.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ProjectSchedule</vt:lpstr>
      <vt:lpstr>About</vt:lpstr>
      <vt:lpstr>ProjectSchedule!Print_Area</vt:lpstr>
      <vt:lpstr>ProjectSchedule!Print_Titles</vt:lpstr>
      <vt:lpstr>ProjectSchedule!task_end</vt:lpstr>
      <vt:lpstr>ProjectSchedule!task_progress</vt:lpstr>
      <vt:lpstr>ProjectSchedule!task_start</vt:lpstr>
      <vt:lpstr>ProjectSchedule!today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Gantt Chart</dc:title>
  <dc:creator>Vertex42.com</dc:creator>
  <dc:description>© 2018-2019 Vertex42 LLC. All Rights Reserved.</dc:description>
  <cp:lastModifiedBy>russe</cp:lastModifiedBy>
  <cp:lastPrinted>2019-04-24T14:39:40Z</cp:lastPrinted>
  <dcterms:created xsi:type="dcterms:W3CDTF">2017-01-09T18:01:51Z</dcterms:created>
  <dcterms:modified xsi:type="dcterms:W3CDTF">2020-05-06T04:47:56Z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https://www.vertex42.com/</vt:lpwstr>
  </property>
  <property fmtid="{D5CDD505-2E9C-101B-9397-08002B2CF9AE}" pid="3" name="Copyright">
    <vt:lpwstr>© 2019 Vertex42 LLC</vt:lpwstr>
  </property>
  <property fmtid="{D5CDD505-2E9C-101B-9397-08002B2CF9AE}" pid="4" name="Version">
    <vt:lpwstr>1.0.1</vt:lpwstr>
  </property>
</Properties>
</file>