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eanaway-my.sharepoint.com/personal/hamidreza_kamalan_cleanaway_com_au/Documents/Documents/Stage 4 wells/phase 3 4 5 and 6/Safe Drilling/Phase 6/"/>
    </mc:Choice>
  </mc:AlternateContent>
  <xr:revisionPtr revIDLastSave="74" documentId="8_{0BEC58B0-61B3-474D-9E95-7647C4FE0656}" xr6:coauthVersionLast="47" xr6:coauthVersionMax="47" xr10:uidLastSave="{F21B1A09-3E92-4AB0-9F34-9833C2CB399E}"/>
  <bookViews>
    <workbookView xWindow="-57720" yWindow="-3210" windowWidth="29040" windowHeight="15840" activeTab="1" xr2:uid="{F77B092C-1194-4C4C-8822-CF0CEFC73344}"/>
  </bookViews>
  <sheets>
    <sheet name="Instructions" sheetId="3" r:id="rId1"/>
    <sheet name="SafeDrillDepthForm" sheetId="1" r:id="rId2"/>
    <sheet name="WellDesignSpec" sheetId="2" r:id="rId3"/>
  </sheets>
  <definedNames>
    <definedName name="_xlnm.Print_Area" localSheetId="1">SafeDrillDepthForm!$A$1:$Q$53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K22" i="1"/>
  <c r="K23" i="1"/>
  <c r="K24" i="1"/>
  <c r="K15" i="1"/>
  <c r="K10" i="1"/>
  <c r="K11" i="1"/>
  <c r="K12" i="1"/>
  <c r="K13" i="1"/>
  <c r="K14" i="1"/>
  <c r="B10" i="2" l="1"/>
  <c r="E10" i="2" s="1"/>
  <c r="K10" i="2" s="1"/>
  <c r="B11" i="2"/>
  <c r="E11" i="2" s="1"/>
  <c r="K11" i="2" s="1"/>
  <c r="B12" i="2"/>
  <c r="E12" i="2" s="1"/>
  <c r="K12" i="2" s="1"/>
  <c r="B13" i="2"/>
  <c r="E13" i="2" s="1"/>
  <c r="K13" i="2" s="1"/>
  <c r="B14" i="2"/>
  <c r="E14" i="2" s="1"/>
  <c r="K14" i="2" s="1"/>
  <c r="B15" i="2"/>
  <c r="E15" i="2" s="1"/>
  <c r="K15" i="2" s="1"/>
  <c r="B16" i="2"/>
  <c r="E16" i="2" s="1"/>
  <c r="K16" i="2" s="1"/>
  <c r="B17" i="2"/>
  <c r="E17" i="2" s="1"/>
  <c r="K17" i="2" s="1"/>
  <c r="B18" i="2"/>
  <c r="E18" i="2" s="1"/>
  <c r="K18" i="2" s="1"/>
  <c r="B19" i="2"/>
  <c r="E19" i="2" s="1"/>
  <c r="K19" i="2" s="1"/>
  <c r="B20" i="2"/>
  <c r="E20" i="2" s="1"/>
  <c r="K20" i="2" s="1"/>
  <c r="B21" i="2"/>
  <c r="E21" i="2" s="1"/>
  <c r="K21" i="2" s="1"/>
  <c r="B22" i="2"/>
  <c r="E22" i="2" s="1"/>
  <c r="K22" i="2" s="1"/>
  <c r="B23" i="2"/>
  <c r="E23" i="2" s="1"/>
  <c r="K23" i="2" s="1"/>
  <c r="B24" i="2"/>
  <c r="E24" i="2" s="1"/>
  <c r="K24" i="2" s="1"/>
  <c r="B25" i="2"/>
  <c r="E25" i="2" s="1"/>
  <c r="K25" i="2" s="1"/>
  <c r="B26" i="2"/>
  <c r="E26" i="2" s="1"/>
  <c r="K26" i="2" s="1"/>
  <c r="B27" i="2"/>
  <c r="E27" i="2" s="1"/>
  <c r="K27" i="2" s="1"/>
  <c r="B28" i="2"/>
  <c r="E28" i="2" s="1"/>
  <c r="K28" i="2" s="1"/>
  <c r="B29" i="2"/>
  <c r="E29" i="2" s="1"/>
  <c r="K29" i="2" s="1"/>
  <c r="B30" i="2"/>
  <c r="E30" i="2" s="1"/>
  <c r="K30" i="2" s="1"/>
  <c r="B31" i="2"/>
  <c r="E31" i="2" s="1"/>
  <c r="K31" i="2" s="1"/>
  <c r="B32" i="2"/>
  <c r="E32" i="2" s="1"/>
  <c r="K32" i="2" s="1"/>
  <c r="B33" i="2"/>
  <c r="E33" i="2" s="1"/>
  <c r="K33" i="2" s="1"/>
  <c r="B34" i="2"/>
  <c r="E34" i="2" s="1"/>
  <c r="K34" i="2" s="1"/>
  <c r="B35" i="2"/>
  <c r="E35" i="2" s="1"/>
  <c r="K35" i="2" s="1"/>
  <c r="B36" i="2"/>
  <c r="E36" i="2" s="1"/>
  <c r="K36" i="2" s="1"/>
  <c r="B37" i="2"/>
  <c r="E37" i="2" s="1"/>
  <c r="K37" i="2" s="1"/>
  <c r="B38" i="2"/>
  <c r="E38" i="2" s="1"/>
  <c r="K38" i="2" s="1"/>
  <c r="B39" i="2"/>
  <c r="E39" i="2" s="1"/>
  <c r="K39" i="2" s="1"/>
  <c r="B40" i="2"/>
  <c r="E40" i="2" s="1"/>
  <c r="K40" i="2" s="1"/>
  <c r="B41" i="2"/>
  <c r="E41" i="2" s="1"/>
  <c r="K41" i="2" s="1"/>
  <c r="B42" i="2"/>
  <c r="E42" i="2" s="1"/>
  <c r="K42" i="2" s="1"/>
  <c r="B43" i="2"/>
  <c r="E43" i="2" s="1"/>
  <c r="K43" i="2" s="1"/>
  <c r="B44" i="2"/>
  <c r="E44" i="2" s="1"/>
  <c r="K44" i="2" s="1"/>
  <c r="B45" i="2"/>
  <c r="E45" i="2" s="1"/>
  <c r="K45" i="2" s="1"/>
  <c r="B46" i="2"/>
  <c r="E46" i="2" s="1"/>
  <c r="K46" i="2" s="1"/>
  <c r="B47" i="2"/>
  <c r="E47" i="2" s="1"/>
  <c r="K47" i="2" s="1"/>
  <c r="B9" i="2"/>
  <c r="E9" i="2" s="1"/>
  <c r="K9" i="2" s="1"/>
  <c r="B8" i="2"/>
  <c r="E8" i="2" s="1"/>
  <c r="K8" i="2" s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10" i="2"/>
  <c r="A9" i="2"/>
  <c r="A8" i="2"/>
  <c r="B4" i="2"/>
  <c r="B3" i="2"/>
  <c r="B2" i="2"/>
</calcChain>
</file>

<file path=xl/sharedStrings.xml><?xml version="1.0" encoding="utf-8"?>
<sst xmlns="http://schemas.openxmlformats.org/spreadsheetml/2006/main" count="221" uniqueCount="81">
  <si>
    <t>Location ID</t>
  </si>
  <si>
    <t>Easting</t>
  </si>
  <si>
    <t>Northing</t>
  </si>
  <si>
    <t>Approved Drill Depth (mBGL)</t>
  </si>
  <si>
    <t>Datum/Coordinate System</t>
  </si>
  <si>
    <t>Landfill Base 
Stand-off</t>
  </si>
  <si>
    <t>Landfill Base 
R.L</t>
  </si>
  <si>
    <t>Surface 
R.L</t>
  </si>
  <si>
    <t>Clear of Hazardous Waste? (Yes/No)</t>
  </si>
  <si>
    <t>Clear of Utilities/Services? (Yes/No)</t>
  </si>
  <si>
    <t>Site</t>
  </si>
  <si>
    <t>Drawing No.</t>
  </si>
  <si>
    <t>Prepared By</t>
  </si>
  <si>
    <t>Checked By</t>
  </si>
  <si>
    <t>Client</t>
  </si>
  <si>
    <t>Date</t>
  </si>
  <si>
    <t>Signature</t>
  </si>
  <si>
    <t>Job Number</t>
  </si>
  <si>
    <t>Perforated Pipe Length (m)</t>
  </si>
  <si>
    <t>Plain Pipe Length (m)</t>
  </si>
  <si>
    <t>Length of Riser (Above Ground)
(m)</t>
  </si>
  <si>
    <t>Well Seal Length (m)</t>
  </si>
  <si>
    <r>
      <t xml:space="preserve">Length of Gravel </t>
    </r>
    <r>
      <rPr>
        <b/>
        <u/>
        <sz val="12"/>
        <color theme="1"/>
        <rFont val="Garamond"/>
        <family val="1"/>
      </rPr>
      <t>Above</t>
    </r>
    <r>
      <rPr>
        <b/>
        <sz val="12"/>
        <color theme="1"/>
        <rFont val="Garamond"/>
        <family val="1"/>
      </rPr>
      <t xml:space="preserve"> Top Perforation (m)</t>
    </r>
  </si>
  <si>
    <r>
      <t xml:space="preserve">Length of Gravel </t>
    </r>
    <r>
      <rPr>
        <b/>
        <u/>
        <sz val="12"/>
        <color theme="1"/>
        <rFont val="Garamond"/>
        <family val="1"/>
      </rPr>
      <t>Below</t>
    </r>
    <r>
      <rPr>
        <b/>
        <sz val="12"/>
        <color theme="1"/>
        <rFont val="Garamond"/>
        <family val="1"/>
      </rPr>
      <t xml:space="preserve"> Top Perforation (m)</t>
    </r>
  </si>
  <si>
    <t>Plastic Seal Type</t>
  </si>
  <si>
    <t>Base End Cap Type</t>
  </si>
  <si>
    <t>Top End Cap Type</t>
  </si>
  <si>
    <t>Well Seal Type</t>
  </si>
  <si>
    <t>Safe Drill Depth Form</t>
  </si>
  <si>
    <t>Run Energy Supplied Information</t>
  </si>
  <si>
    <t>Customer Supplied Information</t>
  </si>
  <si>
    <t>Customer Suppied Information</t>
  </si>
  <si>
    <t>The customer MUST provide the Surface RL</t>
  </si>
  <si>
    <t>The customer MUST provide the Landfill Base RL</t>
  </si>
  <si>
    <t>The customer MUST provide the required Stand-off (distance) from the Landfill Base. Run Energy recommends a minimum of 3 m. The cell will highlight if &lt; 3m is stated</t>
  </si>
  <si>
    <t>The customer confirm that the location is clear of known Hazardous Waste. If 'No', either remove well from well program or provide an alternative location clear of Hazardous Waste</t>
  </si>
  <si>
    <t>The customer confirm that the location is clear of known Utilities/Services, this includes overhead Utilities. If 'No', either remove well from well program or provide an alternative location clear of Utilities/Services</t>
  </si>
  <si>
    <t xml:space="preserve">The customer MUST calculate and state the Approved Drill Depth </t>
  </si>
  <si>
    <t>Notes</t>
  </si>
  <si>
    <t>The customer MUST state who Checked the information on behalf of the customer and Sign the form. The form can be PDF and electronically signed, or printed, signed and scanned</t>
  </si>
  <si>
    <t>The customer MUST state who Prepared the information on behalf of the customer and Sign the form. The form can be PDF and electronically signed, or printed, signed and scanned</t>
  </si>
  <si>
    <t>The customer MUST confirm that the Datum/Coordinate System is correct for the site or transpose  the drawing into an alternative System. The customer MUST update the Datum/Coordinate System if providing Easting/Northings from an alternate System.</t>
  </si>
  <si>
    <t>Well Casing Rating (PN)</t>
  </si>
  <si>
    <t>Well Seal Composition/Ratio</t>
  </si>
  <si>
    <t>Suface RL</t>
  </si>
  <si>
    <t>Landfill Base RL</t>
  </si>
  <si>
    <t>Landfill Base Stand-off</t>
  </si>
  <si>
    <t>Clear of Hazardous Waste</t>
  </si>
  <si>
    <t>Clear of Utilities/Services</t>
  </si>
  <si>
    <t>Form Revision No.</t>
  </si>
  <si>
    <t>Core Barrel/Auger Diameter</t>
  </si>
  <si>
    <t>Name</t>
  </si>
  <si>
    <t>Cleanaway Waste Management Ltd</t>
  </si>
  <si>
    <t>Melbourne Regional Landfill</t>
  </si>
  <si>
    <t>W6-1</t>
  </si>
  <si>
    <t>W6-2</t>
  </si>
  <si>
    <t>W6-3</t>
  </si>
  <si>
    <t>W6-4</t>
  </si>
  <si>
    <t>W6-5</t>
  </si>
  <si>
    <t>W6-6</t>
  </si>
  <si>
    <t>W6-7</t>
  </si>
  <si>
    <t>W6-8</t>
  </si>
  <si>
    <t>W6-9</t>
  </si>
  <si>
    <t>W6-10</t>
  </si>
  <si>
    <t>W6-11</t>
  </si>
  <si>
    <t>W6-12</t>
  </si>
  <si>
    <t>W6-13</t>
  </si>
  <si>
    <t>W6-14</t>
  </si>
  <si>
    <t>W6-15</t>
  </si>
  <si>
    <t>W6-16</t>
  </si>
  <si>
    <t>015-DN-027</t>
  </si>
  <si>
    <t>MGA94</t>
  </si>
  <si>
    <t>PN16</t>
  </si>
  <si>
    <t>N/A</t>
  </si>
  <si>
    <t>Buttweld</t>
  </si>
  <si>
    <t>Dust</t>
  </si>
  <si>
    <t>Clay/Bentonite Mix</t>
  </si>
  <si>
    <t>Not Set-out</t>
  </si>
  <si>
    <t>Yes</t>
  </si>
  <si>
    <t>Hamidreza Kamalan</t>
  </si>
  <si>
    <t>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</si>
</sst>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rgb="FFFF0000"/>
      <name val="Garamond"/>
      <family val="1"/>
    </font>
    <font>
      <b/>
      <i/>
      <sz val="12"/>
      <color theme="1"/>
      <name val="Garamond"/>
      <family val="1"/>
    </font>
    <font>
      <b/>
      <u/>
      <sz val="12"/>
      <color theme="1"/>
      <name val="Garamond"/>
      <family val="1"/>
    </font>
    <font>
      <b/>
      <sz val="16"/>
      <color theme="1"/>
      <name val="Garamond"/>
      <family val="1"/>
    </font>
    <font>
      <i/>
      <sz val="12"/>
      <color theme="1"/>
      <name val="Garamond"/>
      <family val="1"/>
    </font>
    <font>
      <i/>
      <sz val="16"/>
      <color theme="1"/>
      <name val="Garamond"/>
      <family val="1"/>
    </font>
    <font>
      <u/>
      <sz val="12"/>
      <color theme="1"/>
      <name val="Garamond"/>
      <family val="1"/>
    </font>
    <font>
      <sz val="12"/>
      <color rgb="FFFF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2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6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" fillId="2" borderId="14" xfId="0" applyFont="1" applyFill="1" applyBorder="1"/>
    <xf numFmtId="0" fontId="1" fillId="2" borderId="15" xfId="0" applyFont="1" applyFill="1" applyBorder="1"/>
    <xf numFmtId="0" fontId="2" fillId="2" borderId="1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/>
    <xf numFmtId="0" fontId="1" fillId="3" borderId="20" xfId="0" applyFont="1" applyFill="1" applyBorder="1" applyAlignment="1">
      <alignment wrapText="1"/>
    </xf>
    <xf numFmtId="0" fontId="1" fillId="3" borderId="20" xfId="0" applyFont="1" applyFill="1" applyBorder="1"/>
    <xf numFmtId="0" fontId="1" fillId="3" borderId="21" xfId="0" applyFont="1" applyFill="1" applyBorder="1"/>
    <xf numFmtId="0" fontId="1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2" fontId="10" fillId="2" borderId="7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14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5693-994A-4439-AF82-4AA688BA6A9E}">
  <dimension ref="A1:O21"/>
  <sheetViews>
    <sheetView view="pageBreakPreview" topLeftCell="A2" zoomScaleNormal="100" zoomScaleSheetLayoutView="100" workbookViewId="0">
      <selection activeCell="B17" sqref="B17:O17"/>
    </sheetView>
  </sheetViews>
  <sheetFormatPr defaultColWidth="9.140625" defaultRowHeight="15.75" x14ac:dyDescent="0.25"/>
  <cols>
    <col min="1" max="1" width="19.85546875" style="2" customWidth="1"/>
    <col min="2" max="16384" width="9.140625" style="2"/>
  </cols>
  <sheetData>
    <row r="1" spans="1:15" ht="41.25" customHeight="1" x14ac:dyDescent="0.25"/>
    <row r="2" spans="1:15" x14ac:dyDescent="0.25">
      <c r="A2" s="14" t="s">
        <v>29</v>
      </c>
    </row>
    <row r="4" spans="1:15" x14ac:dyDescent="0.25">
      <c r="A4" s="4" t="s">
        <v>14</v>
      </c>
      <c r="B4" s="48" t="s">
        <v>0</v>
      </c>
      <c r="C4" s="48"/>
      <c r="D4" s="48"/>
    </row>
    <row r="5" spans="1:15" x14ac:dyDescent="0.25">
      <c r="A5" s="4" t="s">
        <v>10</v>
      </c>
      <c r="B5" s="48" t="s">
        <v>1</v>
      </c>
      <c r="C5" s="48"/>
      <c r="D5" s="48"/>
    </row>
    <row r="6" spans="1:15" x14ac:dyDescent="0.25">
      <c r="A6" s="4" t="s">
        <v>17</v>
      </c>
      <c r="B6" s="48" t="s">
        <v>2</v>
      </c>
      <c r="C6" s="48"/>
      <c r="D6" s="48"/>
    </row>
    <row r="7" spans="1:15" x14ac:dyDescent="0.25">
      <c r="A7" s="4" t="s">
        <v>11</v>
      </c>
      <c r="B7" s="48" t="s">
        <v>4</v>
      </c>
      <c r="C7" s="48"/>
      <c r="D7" s="48"/>
    </row>
    <row r="8" spans="1:15" x14ac:dyDescent="0.25">
      <c r="A8" s="4" t="s">
        <v>49</v>
      </c>
      <c r="B8" s="48"/>
      <c r="C8" s="48"/>
      <c r="D8" s="48"/>
    </row>
    <row r="9" spans="1:15" x14ac:dyDescent="0.25">
      <c r="A9" s="4" t="s">
        <v>15</v>
      </c>
      <c r="B9" s="48"/>
      <c r="C9" s="48"/>
      <c r="D9" s="48"/>
    </row>
    <row r="11" spans="1:15" x14ac:dyDescent="0.25">
      <c r="A11" s="14" t="s">
        <v>31</v>
      </c>
    </row>
    <row r="12" spans="1:15" ht="9" customHeight="1" x14ac:dyDescent="0.25"/>
    <row r="13" spans="1:15" ht="47.25" customHeight="1" x14ac:dyDescent="0.25">
      <c r="A13" s="26" t="s">
        <v>4</v>
      </c>
      <c r="B13" s="47" t="s">
        <v>41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ht="29.25" customHeight="1" x14ac:dyDescent="0.25">
      <c r="A14" s="26" t="s">
        <v>44</v>
      </c>
      <c r="B14" s="47" t="s">
        <v>32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 ht="33" customHeight="1" x14ac:dyDescent="0.25">
      <c r="A15" s="26" t="s">
        <v>45</v>
      </c>
      <c r="B15" s="47" t="s">
        <v>33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47.25" customHeight="1" x14ac:dyDescent="0.25">
      <c r="A16" s="26" t="s">
        <v>46</v>
      </c>
      <c r="B16" s="47" t="s">
        <v>34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ht="47.25" customHeight="1" x14ac:dyDescent="0.25">
      <c r="A17" s="26" t="s">
        <v>47</v>
      </c>
      <c r="B17" s="47" t="s">
        <v>35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47.25" customHeight="1" x14ac:dyDescent="0.25">
      <c r="A18" s="26" t="s">
        <v>48</v>
      </c>
      <c r="B18" s="47" t="s">
        <v>36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5" ht="47.25" customHeight="1" x14ac:dyDescent="0.25">
      <c r="A19" s="26" t="s">
        <v>3</v>
      </c>
      <c r="B19" s="47" t="s">
        <v>37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47.25" customHeight="1" x14ac:dyDescent="0.25">
      <c r="A20" s="26" t="s">
        <v>12</v>
      </c>
      <c r="B20" s="47" t="s">
        <v>40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ht="47.25" customHeight="1" x14ac:dyDescent="0.25">
      <c r="A21" s="26" t="s">
        <v>13</v>
      </c>
      <c r="B21" s="47" t="s">
        <v>39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</sheetData>
  <sheetProtection sheet="1" objects="1" scenarios="1"/>
  <mergeCells count="15">
    <mergeCell ref="B19:O19"/>
    <mergeCell ref="B20:O20"/>
    <mergeCell ref="B21:O21"/>
    <mergeCell ref="B4:D4"/>
    <mergeCell ref="B5:D5"/>
    <mergeCell ref="B6:D6"/>
    <mergeCell ref="B7:D7"/>
    <mergeCell ref="B8:D8"/>
    <mergeCell ref="B9:D9"/>
    <mergeCell ref="B13:O13"/>
    <mergeCell ref="B14:O14"/>
    <mergeCell ref="B15:O15"/>
    <mergeCell ref="B16:O16"/>
    <mergeCell ref="B17:O17"/>
    <mergeCell ref="B18:O18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5170-AE94-4B09-BD3C-6B903D0D070F}">
  <sheetPr>
    <pageSetUpPr fitToPage="1"/>
  </sheetPr>
  <dimension ref="A2:Q52"/>
  <sheetViews>
    <sheetView tabSelected="1" view="pageBreakPreview" topLeftCell="A29" zoomScaleNormal="100" zoomScaleSheetLayoutView="100" workbookViewId="0">
      <selection activeCell="F13" sqref="F13"/>
    </sheetView>
  </sheetViews>
  <sheetFormatPr defaultColWidth="9.140625" defaultRowHeight="15.75" x14ac:dyDescent="0.25"/>
  <cols>
    <col min="1" max="4" width="20.140625" style="2" customWidth="1"/>
    <col min="5" max="5" width="2.7109375" style="2" customWidth="1"/>
    <col min="6" max="6" width="21.5703125" style="2" customWidth="1"/>
    <col min="7" max="9" width="20.140625" style="2" customWidth="1"/>
    <col min="10" max="10" width="20.140625" style="2" hidden="1" customWidth="1"/>
    <col min="11" max="11" width="20.140625" style="2" customWidth="1"/>
    <col min="12" max="12" width="3.28515625" style="2" customWidth="1"/>
    <col min="13" max="16384" width="9.140625" style="2"/>
  </cols>
  <sheetData>
    <row r="2" spans="1:17" ht="21" x14ac:dyDescent="0.35">
      <c r="A2" s="10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7" ht="27.75" customHeight="1" x14ac:dyDescent="0.25">
      <c r="A3" s="5" t="s">
        <v>14</v>
      </c>
      <c r="B3" s="58" t="s">
        <v>52</v>
      </c>
      <c r="C3" s="58"/>
      <c r="D3" s="58"/>
      <c r="E3" s="60" t="s">
        <v>11</v>
      </c>
      <c r="F3" s="61"/>
      <c r="G3" s="58" t="s">
        <v>70</v>
      </c>
      <c r="H3" s="58"/>
      <c r="I3" s="58"/>
      <c r="J3" s="6"/>
      <c r="K3" s="7"/>
    </row>
    <row r="4" spans="1:17" ht="27.75" customHeight="1" x14ac:dyDescent="0.25">
      <c r="A4" s="5" t="s">
        <v>10</v>
      </c>
      <c r="B4" s="58" t="s">
        <v>53</v>
      </c>
      <c r="C4" s="58"/>
      <c r="D4" s="58"/>
      <c r="E4" s="60" t="s">
        <v>49</v>
      </c>
      <c r="F4" s="61"/>
      <c r="G4" s="58">
        <v>1</v>
      </c>
      <c r="H4" s="58"/>
      <c r="I4" s="58"/>
    </row>
    <row r="5" spans="1:17" ht="27.75" customHeight="1" x14ac:dyDescent="0.25">
      <c r="A5" s="5" t="s">
        <v>17</v>
      </c>
      <c r="B5" s="58">
        <v>14009</v>
      </c>
      <c r="C5" s="58"/>
      <c r="D5" s="58"/>
      <c r="E5" s="60" t="s">
        <v>15</v>
      </c>
      <c r="F5" s="61"/>
      <c r="G5" s="59">
        <v>45251</v>
      </c>
      <c r="H5" s="58"/>
      <c r="I5" s="58"/>
    </row>
    <row r="6" spans="1:17" ht="16.5" thickBot="1" x14ac:dyDescent="0.3"/>
    <row r="7" spans="1:17" x14ac:dyDescent="0.25">
      <c r="A7" s="51" t="s">
        <v>29</v>
      </c>
      <c r="B7" s="52"/>
      <c r="C7" s="52"/>
      <c r="D7" s="53"/>
      <c r="E7" s="18"/>
      <c r="F7" s="51" t="s">
        <v>30</v>
      </c>
      <c r="G7" s="52"/>
      <c r="H7" s="52"/>
      <c r="I7" s="52"/>
      <c r="J7" s="52"/>
      <c r="K7" s="54"/>
      <c r="L7" s="22"/>
      <c r="M7" s="15"/>
      <c r="N7" s="15"/>
      <c r="O7" s="15"/>
      <c r="P7" s="15"/>
      <c r="Q7" s="16"/>
    </row>
    <row r="8" spans="1:17" s="1" customFormat="1" ht="47.25" x14ac:dyDescent="0.25">
      <c r="A8" s="12" t="s">
        <v>0</v>
      </c>
      <c r="B8" s="3" t="s">
        <v>1</v>
      </c>
      <c r="C8" s="3" t="s">
        <v>2</v>
      </c>
      <c r="D8" s="13" t="s">
        <v>4</v>
      </c>
      <c r="E8" s="19"/>
      <c r="F8" s="12" t="s">
        <v>7</v>
      </c>
      <c r="G8" s="3" t="s">
        <v>6</v>
      </c>
      <c r="H8" s="3" t="s">
        <v>5</v>
      </c>
      <c r="I8" s="3" t="s">
        <v>8</v>
      </c>
      <c r="J8" s="3" t="s">
        <v>9</v>
      </c>
      <c r="K8" s="17" t="s">
        <v>3</v>
      </c>
      <c r="L8" s="23"/>
      <c r="M8" s="62" t="s">
        <v>38</v>
      </c>
      <c r="N8" s="63"/>
      <c r="O8" s="63"/>
      <c r="P8" s="63"/>
      <c r="Q8" s="64"/>
    </row>
    <row r="9" spans="1:17" x14ac:dyDescent="0.25">
      <c r="A9" s="32" t="s">
        <v>54</v>
      </c>
      <c r="B9" s="29"/>
      <c r="C9" s="29"/>
      <c r="D9" s="33"/>
      <c r="E9" s="20"/>
      <c r="F9" s="42"/>
      <c r="G9" s="44">
        <v>67.14</v>
      </c>
      <c r="H9" s="29">
        <v>3</v>
      </c>
      <c r="I9" s="31" t="s">
        <v>78</v>
      </c>
      <c r="J9" s="31"/>
      <c r="K9" s="45"/>
      <c r="L9" s="24"/>
      <c r="M9" s="65" t="s">
        <v>77</v>
      </c>
      <c r="N9" s="66"/>
      <c r="O9" s="66"/>
      <c r="P9" s="66"/>
      <c r="Q9" s="67"/>
    </row>
    <row r="10" spans="1:17" x14ac:dyDescent="0.25">
      <c r="A10" s="32" t="s">
        <v>55</v>
      </c>
      <c r="B10" s="29"/>
      <c r="C10" s="29"/>
      <c r="D10" s="33"/>
      <c r="E10" s="20"/>
      <c r="F10" s="43">
        <v>80.73</v>
      </c>
      <c r="G10" s="44">
        <v>66.7</v>
      </c>
      <c r="H10" s="29">
        <v>3</v>
      </c>
      <c r="I10" s="31" t="s">
        <v>78</v>
      </c>
      <c r="J10" s="31"/>
      <c r="K10" s="45">
        <f>F10-G10-3</f>
        <v>11.030000000000001</v>
      </c>
      <c r="L10" s="24"/>
      <c r="M10" s="65" t="s">
        <v>77</v>
      </c>
      <c r="N10" s="66"/>
      <c r="O10" s="66"/>
      <c r="P10" s="66"/>
      <c r="Q10" s="67"/>
    </row>
    <row r="11" spans="1:17" x14ac:dyDescent="0.25">
      <c r="A11" s="32" t="s">
        <v>56</v>
      </c>
      <c r="B11" s="29">
        <v>299245.96399999998</v>
      </c>
      <c r="C11" s="29">
        <v>5816031.2589999996</v>
      </c>
      <c r="D11" s="33" t="s">
        <v>71</v>
      </c>
      <c r="E11" s="20"/>
      <c r="F11" s="37">
        <v>88.581999999999994</v>
      </c>
      <c r="G11" s="44">
        <v>59.5</v>
      </c>
      <c r="H11" s="29">
        <v>3</v>
      </c>
      <c r="I11" s="31" t="s">
        <v>78</v>
      </c>
      <c r="J11" s="31"/>
      <c r="K11" s="45">
        <f>F11-G11-3</f>
        <v>26.081999999999994</v>
      </c>
      <c r="L11" s="24"/>
      <c r="M11" s="65"/>
      <c r="N11" s="66"/>
      <c r="O11" s="66"/>
      <c r="P11" s="66"/>
      <c r="Q11" s="67"/>
    </row>
    <row r="12" spans="1:17" x14ac:dyDescent="0.25">
      <c r="A12" s="32" t="s">
        <v>57</v>
      </c>
      <c r="B12" s="29">
        <v>299289.78999999998</v>
      </c>
      <c r="C12" s="29">
        <v>5816029.2070000004</v>
      </c>
      <c r="D12" s="33" t="s">
        <v>71</v>
      </c>
      <c r="E12" s="20"/>
      <c r="F12" s="37">
        <v>86.748000000000005</v>
      </c>
      <c r="G12" s="44">
        <v>57.51</v>
      </c>
      <c r="H12" s="29">
        <v>3</v>
      </c>
      <c r="I12" s="31" t="s">
        <v>78</v>
      </c>
      <c r="J12" s="31"/>
      <c r="K12" s="46">
        <f t="shared" ref="K12:K14" si="0">F12-G12-3</f>
        <v>26.238000000000007</v>
      </c>
      <c r="L12" s="24"/>
      <c r="M12" s="65"/>
      <c r="N12" s="66"/>
      <c r="O12" s="66"/>
      <c r="P12" s="66"/>
      <c r="Q12" s="67"/>
    </row>
    <row r="13" spans="1:17" x14ac:dyDescent="0.25">
      <c r="A13" s="32" t="s">
        <v>58</v>
      </c>
      <c r="B13" s="29">
        <v>299335.96399999998</v>
      </c>
      <c r="C13" s="29">
        <v>5816031.2589999996</v>
      </c>
      <c r="D13" s="33" t="s">
        <v>71</v>
      </c>
      <c r="E13" s="20"/>
      <c r="F13" s="37">
        <v>89.088999999999999</v>
      </c>
      <c r="G13" s="44">
        <v>56.59</v>
      </c>
      <c r="H13" s="29">
        <v>3</v>
      </c>
      <c r="I13" s="31" t="s">
        <v>78</v>
      </c>
      <c r="J13" s="31"/>
      <c r="K13" s="45">
        <f t="shared" si="0"/>
        <v>29.498999999999995</v>
      </c>
      <c r="L13" s="24"/>
      <c r="M13" s="65"/>
      <c r="N13" s="66"/>
      <c r="O13" s="66"/>
      <c r="P13" s="66"/>
      <c r="Q13" s="67"/>
    </row>
    <row r="14" spans="1:17" x14ac:dyDescent="0.25">
      <c r="A14" s="32" t="s">
        <v>59</v>
      </c>
      <c r="B14" s="29">
        <v>299268.46399999998</v>
      </c>
      <c r="C14" s="29">
        <v>5815993.7589999996</v>
      </c>
      <c r="D14" s="33" t="s">
        <v>71</v>
      </c>
      <c r="E14" s="20"/>
      <c r="F14" s="37">
        <v>91.292000000000002</v>
      </c>
      <c r="G14" s="44">
        <v>57.14</v>
      </c>
      <c r="H14" s="29">
        <v>3</v>
      </c>
      <c r="I14" s="31" t="s">
        <v>78</v>
      </c>
      <c r="J14" s="31"/>
      <c r="K14" s="45">
        <f t="shared" si="0"/>
        <v>31.152000000000001</v>
      </c>
      <c r="L14" s="24"/>
      <c r="M14" s="65"/>
      <c r="N14" s="66"/>
      <c r="O14" s="66"/>
      <c r="P14" s="66"/>
      <c r="Q14" s="67"/>
    </row>
    <row r="15" spans="1:17" x14ac:dyDescent="0.25">
      <c r="A15" s="32" t="s">
        <v>60</v>
      </c>
      <c r="B15" s="29">
        <v>299313.46399999998</v>
      </c>
      <c r="C15" s="29">
        <v>5815993.7589999996</v>
      </c>
      <c r="D15" s="33" t="s">
        <v>71</v>
      </c>
      <c r="E15" s="20"/>
      <c r="F15" s="37">
        <v>92.174999999999997</v>
      </c>
      <c r="G15" s="44">
        <v>56.96</v>
      </c>
      <c r="H15" s="29">
        <v>3</v>
      </c>
      <c r="I15" s="31" t="s">
        <v>78</v>
      </c>
      <c r="J15" s="31"/>
      <c r="K15" s="45">
        <f>F15-G15-3</f>
        <v>32.214999999999996</v>
      </c>
      <c r="L15" s="24"/>
      <c r="M15" s="65"/>
      <c r="N15" s="66"/>
      <c r="O15" s="66"/>
      <c r="P15" s="66"/>
      <c r="Q15" s="67"/>
    </row>
    <row r="16" spans="1:17" x14ac:dyDescent="0.25">
      <c r="A16" s="32" t="s">
        <v>61</v>
      </c>
      <c r="B16" s="29">
        <v>299245.96399999998</v>
      </c>
      <c r="C16" s="29">
        <v>5815956.7589999996</v>
      </c>
      <c r="D16" s="33" t="s">
        <v>71</v>
      </c>
      <c r="E16" s="20"/>
      <c r="F16" s="37">
        <v>92.566000000000003</v>
      </c>
      <c r="G16" s="44">
        <v>57.49</v>
      </c>
      <c r="H16" s="29">
        <v>3</v>
      </c>
      <c r="I16" s="31" t="s">
        <v>78</v>
      </c>
      <c r="J16" s="31"/>
      <c r="K16" s="45">
        <f t="shared" ref="K16:K24" si="1">F16-G16-3</f>
        <v>32.076000000000001</v>
      </c>
      <c r="L16" s="24"/>
      <c r="M16" s="65"/>
      <c r="N16" s="66"/>
      <c r="O16" s="66"/>
      <c r="P16" s="66"/>
      <c r="Q16" s="67"/>
    </row>
    <row r="17" spans="1:17" x14ac:dyDescent="0.25">
      <c r="A17" s="32" t="s">
        <v>62</v>
      </c>
      <c r="B17" s="29">
        <v>299290.96399999998</v>
      </c>
      <c r="C17" s="29">
        <v>5815956.7589999996</v>
      </c>
      <c r="D17" s="33" t="s">
        <v>71</v>
      </c>
      <c r="E17" s="20"/>
      <c r="F17" s="37">
        <v>93.513000000000005</v>
      </c>
      <c r="G17" s="44">
        <v>57.87</v>
      </c>
      <c r="H17" s="29">
        <v>3</v>
      </c>
      <c r="I17" s="31" t="s">
        <v>78</v>
      </c>
      <c r="J17" s="31"/>
      <c r="K17" s="45">
        <f t="shared" si="1"/>
        <v>32.643000000000008</v>
      </c>
      <c r="L17" s="24"/>
      <c r="M17" s="65"/>
      <c r="N17" s="66"/>
      <c r="O17" s="66"/>
      <c r="P17" s="66"/>
      <c r="Q17" s="67"/>
    </row>
    <row r="18" spans="1:17" x14ac:dyDescent="0.25">
      <c r="A18" s="32" t="s">
        <v>63</v>
      </c>
      <c r="B18" s="29">
        <v>299335.96399999998</v>
      </c>
      <c r="C18" s="29">
        <v>5815956.7589999996</v>
      </c>
      <c r="D18" s="33" t="s">
        <v>71</v>
      </c>
      <c r="E18" s="20"/>
      <c r="F18" s="37">
        <v>94.007999999999996</v>
      </c>
      <c r="G18" s="44">
        <v>57.65</v>
      </c>
      <c r="H18" s="29">
        <v>3</v>
      </c>
      <c r="I18" s="31" t="s">
        <v>78</v>
      </c>
      <c r="J18" s="31"/>
      <c r="K18" s="45">
        <f t="shared" si="1"/>
        <v>33.357999999999997</v>
      </c>
      <c r="L18" s="24"/>
      <c r="M18" s="65"/>
      <c r="N18" s="66"/>
      <c r="O18" s="66"/>
      <c r="P18" s="66"/>
      <c r="Q18" s="67"/>
    </row>
    <row r="19" spans="1:17" x14ac:dyDescent="0.25">
      <c r="A19" s="32" t="s">
        <v>64</v>
      </c>
      <c r="B19" s="29">
        <v>299268.46399999998</v>
      </c>
      <c r="C19" s="29">
        <v>5815919.7589999996</v>
      </c>
      <c r="D19" s="33" t="s">
        <v>71</v>
      </c>
      <c r="E19" s="20"/>
      <c r="F19" s="37">
        <v>94.489000000000004</v>
      </c>
      <c r="G19" s="44">
        <v>58.57</v>
      </c>
      <c r="H19" s="29">
        <v>3</v>
      </c>
      <c r="I19" s="31" t="s">
        <v>78</v>
      </c>
      <c r="J19" s="31"/>
      <c r="K19" s="46">
        <f t="shared" si="1"/>
        <v>32.919000000000004</v>
      </c>
      <c r="L19" s="24"/>
      <c r="M19" s="65"/>
      <c r="N19" s="66"/>
      <c r="O19" s="66"/>
      <c r="P19" s="66"/>
      <c r="Q19" s="67"/>
    </row>
    <row r="20" spans="1:17" x14ac:dyDescent="0.25">
      <c r="A20" s="32" t="s">
        <v>65</v>
      </c>
      <c r="B20" s="29">
        <v>299313.46399999998</v>
      </c>
      <c r="C20" s="29">
        <v>5815919.7589999996</v>
      </c>
      <c r="D20" s="33" t="s">
        <v>71</v>
      </c>
      <c r="E20" s="20"/>
      <c r="F20" s="37">
        <v>95.233999999999995</v>
      </c>
      <c r="G20" s="44">
        <v>57.51</v>
      </c>
      <c r="H20" s="29">
        <v>3</v>
      </c>
      <c r="I20" s="31" t="s">
        <v>78</v>
      </c>
      <c r="J20" s="31"/>
      <c r="K20" s="45">
        <f t="shared" si="1"/>
        <v>34.723999999999997</v>
      </c>
      <c r="L20" s="24"/>
      <c r="M20" s="65"/>
      <c r="N20" s="66"/>
      <c r="O20" s="66"/>
      <c r="P20" s="66"/>
      <c r="Q20" s="67"/>
    </row>
    <row r="21" spans="1:17" x14ac:dyDescent="0.25">
      <c r="A21" s="32" t="s">
        <v>66</v>
      </c>
      <c r="B21" s="29">
        <v>299245.96399999998</v>
      </c>
      <c r="C21" s="29">
        <v>5815882.2589999996</v>
      </c>
      <c r="D21" s="33" t="s">
        <v>71</v>
      </c>
      <c r="E21" s="20"/>
      <c r="F21" s="37">
        <v>94.853999999999999</v>
      </c>
      <c r="G21" s="44">
        <v>58.43</v>
      </c>
      <c r="H21" s="29">
        <v>3</v>
      </c>
      <c r="I21" s="31" t="s">
        <v>78</v>
      </c>
      <c r="J21" s="31"/>
      <c r="K21" s="45">
        <f t="shared" si="1"/>
        <v>33.423999999999999</v>
      </c>
      <c r="L21" s="24"/>
      <c r="M21" s="65"/>
      <c r="N21" s="66"/>
      <c r="O21" s="66"/>
      <c r="P21" s="66"/>
      <c r="Q21" s="67"/>
    </row>
    <row r="22" spans="1:17" x14ac:dyDescent="0.25">
      <c r="A22" s="32" t="s">
        <v>67</v>
      </c>
      <c r="B22" s="29">
        <v>299290.96399999998</v>
      </c>
      <c r="C22" s="29">
        <v>5815882.2589999996</v>
      </c>
      <c r="D22" s="33" t="s">
        <v>71</v>
      </c>
      <c r="E22" s="20"/>
      <c r="F22" s="37">
        <v>96.385999999999996</v>
      </c>
      <c r="G22" s="44">
        <v>58.42</v>
      </c>
      <c r="H22" s="29">
        <v>3</v>
      </c>
      <c r="I22" s="31" t="s">
        <v>78</v>
      </c>
      <c r="J22" s="31"/>
      <c r="K22" s="45">
        <f t="shared" si="1"/>
        <v>34.965999999999994</v>
      </c>
      <c r="L22" s="24"/>
      <c r="M22" s="65"/>
      <c r="N22" s="66"/>
      <c r="O22" s="66"/>
      <c r="P22" s="66"/>
      <c r="Q22" s="67"/>
    </row>
    <row r="23" spans="1:17" x14ac:dyDescent="0.25">
      <c r="A23" s="32" t="s">
        <v>68</v>
      </c>
      <c r="B23" s="29">
        <v>299328.984</v>
      </c>
      <c r="C23" s="29">
        <v>5815878.1330000004</v>
      </c>
      <c r="D23" s="33" t="s">
        <v>71</v>
      </c>
      <c r="E23" s="20"/>
      <c r="F23" s="37">
        <v>97.745999999999995</v>
      </c>
      <c r="G23" s="44">
        <v>58.51</v>
      </c>
      <c r="H23" s="29">
        <v>3</v>
      </c>
      <c r="I23" s="31" t="s">
        <v>78</v>
      </c>
      <c r="J23" s="31"/>
      <c r="K23" s="45">
        <f t="shared" si="1"/>
        <v>36.235999999999997</v>
      </c>
      <c r="L23" s="24"/>
      <c r="M23" s="65"/>
      <c r="N23" s="66"/>
      <c r="O23" s="66"/>
      <c r="P23" s="66"/>
      <c r="Q23" s="67"/>
    </row>
    <row r="24" spans="1:17" x14ac:dyDescent="0.25">
      <c r="A24" s="32" t="s">
        <v>69</v>
      </c>
      <c r="B24" s="29">
        <v>299228.30200000003</v>
      </c>
      <c r="C24" s="29">
        <v>5815920.1979999999</v>
      </c>
      <c r="D24" s="33" t="s">
        <v>71</v>
      </c>
      <c r="E24" s="20"/>
      <c r="F24" s="37">
        <v>93.445999999999998</v>
      </c>
      <c r="G24" s="44">
        <v>57.97</v>
      </c>
      <c r="H24" s="29">
        <v>3</v>
      </c>
      <c r="I24" s="31" t="s">
        <v>78</v>
      </c>
      <c r="J24" s="31"/>
      <c r="K24" s="45">
        <f t="shared" si="1"/>
        <v>32.475999999999999</v>
      </c>
      <c r="L24" s="24"/>
      <c r="M24" s="65"/>
      <c r="N24" s="66"/>
      <c r="O24" s="66"/>
      <c r="P24" s="66"/>
      <c r="Q24" s="67"/>
    </row>
    <row r="25" spans="1:17" x14ac:dyDescent="0.25">
      <c r="A25" s="32"/>
      <c r="B25" s="29"/>
      <c r="C25" s="29"/>
      <c r="D25" s="33"/>
      <c r="E25" s="20"/>
      <c r="F25" s="37"/>
      <c r="G25" s="29"/>
      <c r="H25" s="29"/>
      <c r="I25" s="31"/>
      <c r="J25" s="31"/>
      <c r="K25" s="38"/>
      <c r="L25" s="24"/>
      <c r="M25" s="65"/>
      <c r="N25" s="66"/>
      <c r="O25" s="66"/>
      <c r="P25" s="66"/>
      <c r="Q25" s="67"/>
    </row>
    <row r="26" spans="1:17" x14ac:dyDescent="0.25">
      <c r="A26" s="32"/>
      <c r="B26" s="29"/>
      <c r="C26" s="29"/>
      <c r="D26" s="33"/>
      <c r="E26" s="20"/>
      <c r="F26" s="37"/>
      <c r="G26" s="29"/>
      <c r="H26" s="29"/>
      <c r="I26" s="31"/>
      <c r="J26" s="31"/>
      <c r="K26" s="38"/>
      <c r="L26" s="24"/>
      <c r="M26" s="65"/>
      <c r="N26" s="66"/>
      <c r="O26" s="66"/>
      <c r="P26" s="66"/>
      <c r="Q26" s="67"/>
    </row>
    <row r="27" spans="1:17" x14ac:dyDescent="0.25">
      <c r="A27" s="32"/>
      <c r="B27" s="29"/>
      <c r="C27" s="29"/>
      <c r="D27" s="33"/>
      <c r="E27" s="20"/>
      <c r="F27" s="37"/>
      <c r="G27" s="29"/>
      <c r="H27" s="29"/>
      <c r="I27" s="31"/>
      <c r="J27" s="31"/>
      <c r="K27" s="38"/>
      <c r="L27" s="24"/>
      <c r="M27" s="65"/>
      <c r="N27" s="66"/>
      <c r="O27" s="66"/>
      <c r="P27" s="66"/>
      <c r="Q27" s="67"/>
    </row>
    <row r="28" spans="1:17" x14ac:dyDescent="0.25">
      <c r="A28" s="32"/>
      <c r="B28" s="29"/>
      <c r="C28" s="29"/>
      <c r="D28" s="33"/>
      <c r="E28" s="20"/>
      <c r="F28" s="37"/>
      <c r="G28" s="29"/>
      <c r="H28" s="29"/>
      <c r="I28" s="31"/>
      <c r="J28" s="31"/>
      <c r="K28" s="38"/>
      <c r="L28" s="24"/>
      <c r="M28" s="65"/>
      <c r="N28" s="66"/>
      <c r="O28" s="66"/>
      <c r="P28" s="66"/>
      <c r="Q28" s="67"/>
    </row>
    <row r="29" spans="1:17" x14ac:dyDescent="0.25">
      <c r="A29" s="32"/>
      <c r="B29" s="29"/>
      <c r="C29" s="29"/>
      <c r="D29" s="33"/>
      <c r="E29" s="20"/>
      <c r="F29" s="37"/>
      <c r="G29" s="29"/>
      <c r="H29" s="29"/>
      <c r="I29" s="31"/>
      <c r="J29" s="31"/>
      <c r="K29" s="38"/>
      <c r="L29" s="24"/>
      <c r="M29" s="65"/>
      <c r="N29" s="66"/>
      <c r="O29" s="66"/>
      <c r="P29" s="66"/>
      <c r="Q29" s="67"/>
    </row>
    <row r="30" spans="1:17" x14ac:dyDescent="0.25">
      <c r="A30" s="32"/>
      <c r="B30" s="29"/>
      <c r="C30" s="29"/>
      <c r="D30" s="33"/>
      <c r="E30" s="20"/>
      <c r="F30" s="37"/>
      <c r="G30" s="29"/>
      <c r="H30" s="29"/>
      <c r="I30" s="31"/>
      <c r="J30" s="31"/>
      <c r="K30" s="38"/>
      <c r="L30" s="24"/>
      <c r="M30" s="65"/>
      <c r="N30" s="66"/>
      <c r="O30" s="66"/>
      <c r="P30" s="66"/>
      <c r="Q30" s="67"/>
    </row>
    <row r="31" spans="1:17" x14ac:dyDescent="0.25">
      <c r="A31" s="32"/>
      <c r="B31" s="29"/>
      <c r="C31" s="29"/>
      <c r="D31" s="33"/>
      <c r="E31" s="20"/>
      <c r="F31" s="37"/>
      <c r="G31" s="29"/>
      <c r="H31" s="29"/>
      <c r="I31" s="31"/>
      <c r="J31" s="31"/>
      <c r="K31" s="38"/>
      <c r="L31" s="24"/>
      <c r="M31" s="65"/>
      <c r="N31" s="66"/>
      <c r="O31" s="66"/>
      <c r="P31" s="66"/>
      <c r="Q31" s="67"/>
    </row>
    <row r="32" spans="1:17" x14ac:dyDescent="0.25">
      <c r="A32" s="32"/>
      <c r="B32" s="29"/>
      <c r="C32" s="29"/>
      <c r="D32" s="33"/>
      <c r="E32" s="20"/>
      <c r="F32" s="37"/>
      <c r="G32" s="29"/>
      <c r="H32" s="29"/>
      <c r="I32" s="31"/>
      <c r="J32" s="31"/>
      <c r="K32" s="38"/>
      <c r="L32" s="24"/>
      <c r="M32" s="65"/>
      <c r="N32" s="66"/>
      <c r="O32" s="66"/>
      <c r="P32" s="66"/>
      <c r="Q32" s="67"/>
    </row>
    <row r="33" spans="1:17" x14ac:dyDescent="0.25">
      <c r="A33" s="32"/>
      <c r="B33" s="29"/>
      <c r="C33" s="29"/>
      <c r="D33" s="33"/>
      <c r="E33" s="20"/>
      <c r="F33" s="37"/>
      <c r="G33" s="29"/>
      <c r="H33" s="29"/>
      <c r="I33" s="31"/>
      <c r="J33" s="31"/>
      <c r="K33" s="38"/>
      <c r="L33" s="24"/>
      <c r="M33" s="65"/>
      <c r="N33" s="66"/>
      <c r="O33" s="66"/>
      <c r="P33" s="66"/>
      <c r="Q33" s="67"/>
    </row>
    <row r="34" spans="1:17" x14ac:dyDescent="0.25">
      <c r="A34" s="32"/>
      <c r="B34" s="29"/>
      <c r="C34" s="29"/>
      <c r="D34" s="33"/>
      <c r="E34" s="20"/>
      <c r="F34" s="37"/>
      <c r="G34" s="29"/>
      <c r="H34" s="29"/>
      <c r="I34" s="31"/>
      <c r="J34" s="31"/>
      <c r="K34" s="38"/>
      <c r="L34" s="24"/>
      <c r="M34" s="65"/>
      <c r="N34" s="66"/>
      <c r="O34" s="66"/>
      <c r="P34" s="66"/>
      <c r="Q34" s="67"/>
    </row>
    <row r="35" spans="1:17" x14ac:dyDescent="0.25">
      <c r="A35" s="32"/>
      <c r="B35" s="29"/>
      <c r="C35" s="29"/>
      <c r="D35" s="33"/>
      <c r="E35" s="20"/>
      <c r="F35" s="37"/>
      <c r="G35" s="29"/>
      <c r="H35" s="29"/>
      <c r="I35" s="31"/>
      <c r="J35" s="31"/>
      <c r="K35" s="38"/>
      <c r="L35" s="24"/>
      <c r="M35" s="65"/>
      <c r="N35" s="66"/>
      <c r="O35" s="66"/>
      <c r="P35" s="66"/>
      <c r="Q35" s="67"/>
    </row>
    <row r="36" spans="1:17" x14ac:dyDescent="0.25">
      <c r="A36" s="32"/>
      <c r="B36" s="29"/>
      <c r="C36" s="29"/>
      <c r="D36" s="33"/>
      <c r="E36" s="20"/>
      <c r="F36" s="37"/>
      <c r="G36" s="29"/>
      <c r="H36" s="29"/>
      <c r="I36" s="31"/>
      <c r="J36" s="31"/>
      <c r="K36" s="38"/>
      <c r="L36" s="24"/>
      <c r="M36" s="65"/>
      <c r="N36" s="66"/>
      <c r="O36" s="66"/>
      <c r="P36" s="66"/>
      <c r="Q36" s="67"/>
    </row>
    <row r="37" spans="1:17" x14ac:dyDescent="0.25">
      <c r="A37" s="32"/>
      <c r="B37" s="29"/>
      <c r="C37" s="29"/>
      <c r="D37" s="33"/>
      <c r="E37" s="20"/>
      <c r="F37" s="37"/>
      <c r="G37" s="29"/>
      <c r="H37" s="29"/>
      <c r="I37" s="31"/>
      <c r="J37" s="31"/>
      <c r="K37" s="38"/>
      <c r="L37" s="24"/>
      <c r="M37" s="65"/>
      <c r="N37" s="66"/>
      <c r="O37" s="66"/>
      <c r="P37" s="66"/>
      <c r="Q37" s="67"/>
    </row>
    <row r="38" spans="1:17" x14ac:dyDescent="0.25">
      <c r="A38" s="32"/>
      <c r="B38" s="29"/>
      <c r="C38" s="29"/>
      <c r="D38" s="33"/>
      <c r="E38" s="20"/>
      <c r="F38" s="37"/>
      <c r="G38" s="29"/>
      <c r="H38" s="29"/>
      <c r="I38" s="31"/>
      <c r="J38" s="31"/>
      <c r="K38" s="38"/>
      <c r="L38" s="24"/>
      <c r="M38" s="65"/>
      <c r="N38" s="66"/>
      <c r="O38" s="66"/>
      <c r="P38" s="66"/>
      <c r="Q38" s="67"/>
    </row>
    <row r="39" spans="1:17" x14ac:dyDescent="0.25">
      <c r="A39" s="32"/>
      <c r="B39" s="29"/>
      <c r="C39" s="29"/>
      <c r="D39" s="33"/>
      <c r="E39" s="20"/>
      <c r="F39" s="37"/>
      <c r="G39" s="29"/>
      <c r="H39" s="29"/>
      <c r="I39" s="31"/>
      <c r="J39" s="31"/>
      <c r="K39" s="38"/>
      <c r="L39" s="24"/>
      <c r="M39" s="65"/>
      <c r="N39" s="66"/>
      <c r="O39" s="66"/>
      <c r="P39" s="66"/>
      <c r="Q39" s="67"/>
    </row>
    <row r="40" spans="1:17" x14ac:dyDescent="0.25">
      <c r="A40" s="32"/>
      <c r="B40" s="29"/>
      <c r="C40" s="29"/>
      <c r="D40" s="33"/>
      <c r="E40" s="20"/>
      <c r="F40" s="37"/>
      <c r="G40" s="29"/>
      <c r="H40" s="29"/>
      <c r="I40" s="31"/>
      <c r="J40" s="31"/>
      <c r="K40" s="38"/>
      <c r="L40" s="24"/>
      <c r="M40" s="65"/>
      <c r="N40" s="66"/>
      <c r="O40" s="66"/>
      <c r="P40" s="66"/>
      <c r="Q40" s="67"/>
    </row>
    <row r="41" spans="1:17" x14ac:dyDescent="0.25">
      <c r="A41" s="32"/>
      <c r="B41" s="29"/>
      <c r="C41" s="29"/>
      <c r="D41" s="33"/>
      <c r="E41" s="20"/>
      <c r="F41" s="37"/>
      <c r="G41" s="29"/>
      <c r="H41" s="29"/>
      <c r="I41" s="31"/>
      <c r="J41" s="31"/>
      <c r="K41" s="38"/>
      <c r="L41" s="24"/>
      <c r="M41" s="65"/>
      <c r="N41" s="66"/>
      <c r="O41" s="66"/>
      <c r="P41" s="66"/>
      <c r="Q41" s="67"/>
    </row>
    <row r="42" spans="1:17" x14ac:dyDescent="0.25">
      <c r="A42" s="32"/>
      <c r="B42" s="29"/>
      <c r="C42" s="29"/>
      <c r="D42" s="33"/>
      <c r="E42" s="20"/>
      <c r="F42" s="37"/>
      <c r="G42" s="29"/>
      <c r="H42" s="29"/>
      <c r="I42" s="31"/>
      <c r="J42" s="31"/>
      <c r="K42" s="38"/>
      <c r="L42" s="24"/>
      <c r="M42" s="65"/>
      <c r="N42" s="66"/>
      <c r="O42" s="66"/>
      <c r="P42" s="66"/>
      <c r="Q42" s="67"/>
    </row>
    <row r="43" spans="1:17" x14ac:dyDescent="0.25">
      <c r="A43" s="32"/>
      <c r="B43" s="29"/>
      <c r="C43" s="29"/>
      <c r="D43" s="33"/>
      <c r="E43" s="20"/>
      <c r="F43" s="37"/>
      <c r="G43" s="29"/>
      <c r="H43" s="29"/>
      <c r="I43" s="31"/>
      <c r="J43" s="31"/>
      <c r="K43" s="38"/>
      <c r="L43" s="24"/>
      <c r="M43" s="65"/>
      <c r="N43" s="66"/>
      <c r="O43" s="66"/>
      <c r="P43" s="66"/>
      <c r="Q43" s="67"/>
    </row>
    <row r="44" spans="1:17" x14ac:dyDescent="0.25">
      <c r="A44" s="32"/>
      <c r="B44" s="29"/>
      <c r="C44" s="29"/>
      <c r="D44" s="33"/>
      <c r="E44" s="20"/>
      <c r="F44" s="37"/>
      <c r="G44" s="29"/>
      <c r="H44" s="29"/>
      <c r="I44" s="31"/>
      <c r="J44" s="31"/>
      <c r="K44" s="38"/>
      <c r="L44" s="24"/>
      <c r="M44" s="65"/>
      <c r="N44" s="66"/>
      <c r="O44" s="66"/>
      <c r="P44" s="66"/>
      <c r="Q44" s="67"/>
    </row>
    <row r="45" spans="1:17" x14ac:dyDescent="0.25">
      <c r="A45" s="32"/>
      <c r="B45" s="29"/>
      <c r="C45" s="29"/>
      <c r="D45" s="33"/>
      <c r="E45" s="20"/>
      <c r="F45" s="37"/>
      <c r="G45" s="29"/>
      <c r="H45" s="29"/>
      <c r="I45" s="31"/>
      <c r="J45" s="31"/>
      <c r="K45" s="38"/>
      <c r="L45" s="24"/>
      <c r="M45" s="65"/>
      <c r="N45" s="66"/>
      <c r="O45" s="66"/>
      <c r="P45" s="66"/>
      <c r="Q45" s="67"/>
    </row>
    <row r="46" spans="1:17" x14ac:dyDescent="0.25">
      <c r="A46" s="32"/>
      <c r="B46" s="29"/>
      <c r="C46" s="29"/>
      <c r="D46" s="33"/>
      <c r="E46" s="20"/>
      <c r="F46" s="37"/>
      <c r="G46" s="29"/>
      <c r="H46" s="29"/>
      <c r="I46" s="31"/>
      <c r="J46" s="31"/>
      <c r="K46" s="38"/>
      <c r="L46" s="24"/>
      <c r="M46" s="65"/>
      <c r="N46" s="66"/>
      <c r="O46" s="66"/>
      <c r="P46" s="66"/>
      <c r="Q46" s="67"/>
    </row>
    <row r="47" spans="1:17" x14ac:dyDescent="0.25">
      <c r="A47" s="32"/>
      <c r="B47" s="29"/>
      <c r="C47" s="29"/>
      <c r="D47" s="33"/>
      <c r="E47" s="20"/>
      <c r="F47" s="37"/>
      <c r="G47" s="29"/>
      <c r="H47" s="29"/>
      <c r="I47" s="31"/>
      <c r="J47" s="31"/>
      <c r="K47" s="38"/>
      <c r="L47" s="24"/>
      <c r="M47" s="65"/>
      <c r="N47" s="66"/>
      <c r="O47" s="66"/>
      <c r="P47" s="66"/>
      <c r="Q47" s="67"/>
    </row>
    <row r="48" spans="1:17" ht="16.5" thickBot="1" x14ac:dyDescent="0.3">
      <c r="A48" s="34"/>
      <c r="B48" s="35"/>
      <c r="C48" s="35"/>
      <c r="D48" s="36"/>
      <c r="E48" s="21"/>
      <c r="F48" s="39"/>
      <c r="G48" s="35"/>
      <c r="H48" s="35"/>
      <c r="I48" s="40"/>
      <c r="J48" s="40"/>
      <c r="K48" s="41"/>
      <c r="L48" s="25"/>
      <c r="M48" s="68"/>
      <c r="N48" s="69"/>
      <c r="O48" s="69"/>
      <c r="P48" s="69"/>
      <c r="Q48" s="70"/>
    </row>
    <row r="50" spans="1:9" x14ac:dyDescent="0.25">
      <c r="B50" s="50" t="s">
        <v>51</v>
      </c>
      <c r="C50" s="50"/>
      <c r="D50" s="50"/>
      <c r="E50" s="50"/>
      <c r="F50" s="50" t="s">
        <v>16</v>
      </c>
      <c r="G50" s="50"/>
      <c r="H50" s="50"/>
      <c r="I50" s="50"/>
    </row>
    <row r="51" spans="1:9" ht="50.25" customHeight="1" x14ac:dyDescent="0.35">
      <c r="A51" s="5" t="s">
        <v>12</v>
      </c>
      <c r="B51" s="55" t="s">
        <v>79</v>
      </c>
      <c r="C51" s="56"/>
      <c r="D51" s="56"/>
      <c r="E51" s="57"/>
      <c r="G51" s="2" t="s">
        <v>80</v>
      </c>
    </row>
    <row r="52" spans="1:9" ht="50.25" customHeight="1" x14ac:dyDescent="0.35">
      <c r="A52" s="5" t="s">
        <v>13</v>
      </c>
      <c r="B52" s="55"/>
      <c r="C52" s="56"/>
      <c r="D52" s="56"/>
      <c r="E52" s="57"/>
      <c r="F52" s="49"/>
      <c r="G52" s="49"/>
      <c r="H52" s="49"/>
      <c r="I52" s="49"/>
    </row>
  </sheetData>
  <mergeCells count="57">
    <mergeCell ref="M48:Q48"/>
    <mergeCell ref="M40:Q40"/>
    <mergeCell ref="M41:Q41"/>
    <mergeCell ref="M42:Q42"/>
    <mergeCell ref="M43:Q43"/>
    <mergeCell ref="M44:Q44"/>
    <mergeCell ref="M38:Q38"/>
    <mergeCell ref="M39:Q39"/>
    <mergeCell ref="M45:Q45"/>
    <mergeCell ref="M46:Q46"/>
    <mergeCell ref="M47:Q47"/>
    <mergeCell ref="M33:Q33"/>
    <mergeCell ref="M34:Q34"/>
    <mergeCell ref="M35:Q35"/>
    <mergeCell ref="M36:Q36"/>
    <mergeCell ref="M37:Q37"/>
    <mergeCell ref="M28:Q28"/>
    <mergeCell ref="M29:Q29"/>
    <mergeCell ref="M30:Q30"/>
    <mergeCell ref="M31:Q31"/>
    <mergeCell ref="M32:Q32"/>
    <mergeCell ref="M23:Q23"/>
    <mergeCell ref="M24:Q24"/>
    <mergeCell ref="M25:Q25"/>
    <mergeCell ref="M26:Q26"/>
    <mergeCell ref="M27:Q27"/>
    <mergeCell ref="M18:Q18"/>
    <mergeCell ref="M19:Q19"/>
    <mergeCell ref="M20:Q20"/>
    <mergeCell ref="M21:Q21"/>
    <mergeCell ref="M22:Q22"/>
    <mergeCell ref="M13:Q13"/>
    <mergeCell ref="M14:Q14"/>
    <mergeCell ref="M15:Q15"/>
    <mergeCell ref="M16:Q16"/>
    <mergeCell ref="M17:Q17"/>
    <mergeCell ref="M8:Q8"/>
    <mergeCell ref="M9:Q9"/>
    <mergeCell ref="M10:Q10"/>
    <mergeCell ref="M11:Q11"/>
    <mergeCell ref="M12:Q12"/>
    <mergeCell ref="B3:D3"/>
    <mergeCell ref="G5:I5"/>
    <mergeCell ref="B4:D4"/>
    <mergeCell ref="B5:D5"/>
    <mergeCell ref="G3:I3"/>
    <mergeCell ref="E3:F3"/>
    <mergeCell ref="E4:F4"/>
    <mergeCell ref="E5:F5"/>
    <mergeCell ref="G4:I4"/>
    <mergeCell ref="F52:I52"/>
    <mergeCell ref="F50:I50"/>
    <mergeCell ref="A7:D7"/>
    <mergeCell ref="F7:K7"/>
    <mergeCell ref="B51:E51"/>
    <mergeCell ref="B52:E52"/>
    <mergeCell ref="B50:E50"/>
  </mergeCells>
  <conditionalFormatting sqref="H9:H48">
    <cfRule type="cellIs" dxfId="1" priority="1" operator="lessThan">
      <formula>3</formula>
    </cfRule>
  </conditionalFormatting>
  <conditionalFormatting sqref="I9:J48">
    <cfRule type="cellIs" dxfId="0" priority="2" operator="equal">
      <formula>"No"</formula>
    </cfRule>
  </conditionalFormatting>
  <dataValidations count="1">
    <dataValidation type="list" allowBlank="1" showInputMessage="1" showErrorMessage="1" sqref="I9:J48" xr:uid="{1A1BE3B7-DFDA-46E4-8DB4-04C527A11E47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horizontalDpi="1200" verticalDpi="120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185E-1CA9-4F92-8C68-1132ADD8487C}">
  <dimension ref="A2:P47"/>
  <sheetViews>
    <sheetView view="pageBreakPreview" zoomScale="90" zoomScaleNormal="90" zoomScaleSheetLayoutView="90" workbookViewId="0">
      <selection activeCell="B4" sqref="B4:D4"/>
    </sheetView>
  </sheetViews>
  <sheetFormatPr defaultColWidth="9.140625" defaultRowHeight="15" x14ac:dyDescent="0.25"/>
  <cols>
    <col min="1" max="5" width="20.7109375" style="9" customWidth="1"/>
    <col min="6" max="7" width="14" style="9" customWidth="1"/>
    <col min="8" max="8" width="2.5703125" style="9" customWidth="1"/>
    <col min="9" max="15" width="20.7109375" style="9" customWidth="1"/>
    <col min="16" max="16" width="23.5703125" style="9" customWidth="1"/>
    <col min="17" max="16384" width="9.140625" style="9"/>
  </cols>
  <sheetData>
    <row r="2" spans="1:16" ht="27.75" customHeight="1" x14ac:dyDescent="0.25">
      <c r="A2" s="5" t="s">
        <v>14</v>
      </c>
      <c r="B2" s="48" t="str">
        <f>SafeDrillDepthForm!B3</f>
        <v>Cleanaway Waste Management Ltd</v>
      </c>
      <c r="C2" s="48"/>
      <c r="D2" s="48"/>
      <c r="L2" s="28"/>
      <c r="M2" s="28"/>
    </row>
    <row r="3" spans="1:16" ht="27.75" customHeight="1" x14ac:dyDescent="0.25">
      <c r="A3" s="5" t="s">
        <v>10</v>
      </c>
      <c r="B3" s="48" t="str">
        <f>SafeDrillDepthForm!B4</f>
        <v>Melbourne Regional Landfill</v>
      </c>
      <c r="C3" s="48"/>
      <c r="D3" s="48"/>
    </row>
    <row r="4" spans="1:16" ht="27.75" customHeight="1" x14ac:dyDescent="0.25">
      <c r="A4" s="5" t="s">
        <v>17</v>
      </c>
      <c r="B4" s="48">
        <f>SafeDrillDepthForm!B5</f>
        <v>14009</v>
      </c>
      <c r="C4" s="48"/>
      <c r="D4" s="48"/>
    </row>
    <row r="7" spans="1:16" ht="47.25" x14ac:dyDescent="0.25">
      <c r="A7" s="3" t="s">
        <v>0</v>
      </c>
      <c r="B7" s="3" t="s">
        <v>3</v>
      </c>
      <c r="C7" s="3" t="s">
        <v>20</v>
      </c>
      <c r="D7" s="3" t="s">
        <v>19</v>
      </c>
      <c r="E7" s="3" t="s">
        <v>18</v>
      </c>
      <c r="F7" s="3" t="s">
        <v>42</v>
      </c>
      <c r="G7" s="3" t="s">
        <v>50</v>
      </c>
      <c r="I7" s="3" t="s">
        <v>21</v>
      </c>
      <c r="J7" s="3" t="s">
        <v>22</v>
      </c>
      <c r="K7" s="3" t="s">
        <v>23</v>
      </c>
      <c r="L7" s="3" t="s">
        <v>24</v>
      </c>
      <c r="M7" s="3" t="s">
        <v>25</v>
      </c>
      <c r="N7" s="3" t="s">
        <v>26</v>
      </c>
      <c r="O7" s="3" t="s">
        <v>27</v>
      </c>
      <c r="P7" s="3" t="s">
        <v>43</v>
      </c>
    </row>
    <row r="8" spans="1:16" ht="15.75" x14ac:dyDescent="0.25">
      <c r="A8" s="4" t="str">
        <f>SafeDrillDepthForm!A9</f>
        <v>W6-1</v>
      </c>
      <c r="B8" s="27">
        <f>SafeDrillDepthForm!K9</f>
        <v>0</v>
      </c>
      <c r="C8" s="29">
        <v>1</v>
      </c>
      <c r="D8" s="29">
        <v>5</v>
      </c>
      <c r="E8" s="8">
        <f>B8-D8</f>
        <v>-5</v>
      </c>
      <c r="F8" s="29" t="s">
        <v>72</v>
      </c>
      <c r="G8" s="29">
        <v>600</v>
      </c>
      <c r="H8" s="30"/>
      <c r="I8" s="29">
        <v>4</v>
      </c>
      <c r="J8" s="29">
        <v>1</v>
      </c>
      <c r="K8" s="8">
        <f>E8</f>
        <v>-5</v>
      </c>
      <c r="L8" s="31" t="s">
        <v>73</v>
      </c>
      <c r="M8" s="31" t="s">
        <v>74</v>
      </c>
      <c r="N8" s="31" t="s">
        <v>75</v>
      </c>
      <c r="O8" s="31" t="s">
        <v>76</v>
      </c>
      <c r="P8" s="31" t="s">
        <v>73</v>
      </c>
    </row>
    <row r="9" spans="1:16" ht="15.75" x14ac:dyDescent="0.25">
      <c r="A9" s="4" t="str">
        <f>SafeDrillDepthForm!A10</f>
        <v>W6-2</v>
      </c>
      <c r="B9" s="27">
        <f>SafeDrillDepthForm!K10</f>
        <v>11.030000000000001</v>
      </c>
      <c r="C9" s="29">
        <v>1</v>
      </c>
      <c r="D9" s="29">
        <v>5</v>
      </c>
      <c r="E9" s="8">
        <f t="shared" ref="E9:E47" si="0">B9-D9</f>
        <v>6.0300000000000011</v>
      </c>
      <c r="F9" s="29" t="s">
        <v>72</v>
      </c>
      <c r="G9" s="29">
        <v>600</v>
      </c>
      <c r="H9" s="30"/>
      <c r="I9" s="29">
        <v>4</v>
      </c>
      <c r="J9" s="29">
        <v>1</v>
      </c>
      <c r="K9" s="8">
        <f t="shared" ref="K9:K47" si="1">E9</f>
        <v>6.0300000000000011</v>
      </c>
      <c r="L9" s="31" t="s">
        <v>73</v>
      </c>
      <c r="M9" s="31" t="s">
        <v>74</v>
      </c>
      <c r="N9" s="31" t="s">
        <v>75</v>
      </c>
      <c r="O9" s="31" t="s">
        <v>76</v>
      </c>
      <c r="P9" s="31" t="s">
        <v>73</v>
      </c>
    </row>
    <row r="10" spans="1:16" ht="15.75" x14ac:dyDescent="0.25">
      <c r="A10" s="4" t="str">
        <f>SafeDrillDepthForm!A11</f>
        <v>W6-3</v>
      </c>
      <c r="B10" s="27">
        <f>SafeDrillDepthForm!K11</f>
        <v>26.081999999999994</v>
      </c>
      <c r="C10" s="29">
        <v>1</v>
      </c>
      <c r="D10" s="29">
        <v>5</v>
      </c>
      <c r="E10" s="8">
        <f t="shared" si="0"/>
        <v>21.081999999999994</v>
      </c>
      <c r="F10" s="29" t="s">
        <v>72</v>
      </c>
      <c r="G10" s="29">
        <v>600</v>
      </c>
      <c r="H10" s="30"/>
      <c r="I10" s="29">
        <v>4</v>
      </c>
      <c r="J10" s="29">
        <v>1</v>
      </c>
      <c r="K10" s="8">
        <f t="shared" si="1"/>
        <v>21.081999999999994</v>
      </c>
      <c r="L10" s="31" t="s">
        <v>73</v>
      </c>
      <c r="M10" s="31" t="s">
        <v>74</v>
      </c>
      <c r="N10" s="31" t="s">
        <v>75</v>
      </c>
      <c r="O10" s="31" t="s">
        <v>76</v>
      </c>
      <c r="P10" s="31" t="s">
        <v>73</v>
      </c>
    </row>
    <row r="11" spans="1:16" ht="15.75" x14ac:dyDescent="0.25">
      <c r="A11" s="4" t="str">
        <f>SafeDrillDepthForm!A12</f>
        <v>W6-4</v>
      </c>
      <c r="B11" s="27">
        <f>SafeDrillDepthForm!K12</f>
        <v>26.238000000000007</v>
      </c>
      <c r="C11" s="29">
        <v>1</v>
      </c>
      <c r="D11" s="29">
        <v>5</v>
      </c>
      <c r="E11" s="8">
        <f t="shared" si="0"/>
        <v>21.238000000000007</v>
      </c>
      <c r="F11" s="29" t="s">
        <v>72</v>
      </c>
      <c r="G11" s="29">
        <v>600</v>
      </c>
      <c r="H11" s="30"/>
      <c r="I11" s="29">
        <v>4</v>
      </c>
      <c r="J11" s="29">
        <v>1</v>
      </c>
      <c r="K11" s="8">
        <f t="shared" si="1"/>
        <v>21.238000000000007</v>
      </c>
      <c r="L11" s="31" t="s">
        <v>73</v>
      </c>
      <c r="M11" s="31" t="s">
        <v>74</v>
      </c>
      <c r="N11" s="31" t="s">
        <v>75</v>
      </c>
      <c r="O11" s="31" t="s">
        <v>76</v>
      </c>
      <c r="P11" s="31" t="s">
        <v>73</v>
      </c>
    </row>
    <row r="12" spans="1:16" ht="15.75" x14ac:dyDescent="0.25">
      <c r="A12" s="4" t="str">
        <f>SafeDrillDepthForm!A13</f>
        <v>W6-5</v>
      </c>
      <c r="B12" s="27">
        <f>SafeDrillDepthForm!K13</f>
        <v>29.498999999999995</v>
      </c>
      <c r="C12" s="29">
        <v>1</v>
      </c>
      <c r="D12" s="29">
        <v>5</v>
      </c>
      <c r="E12" s="8">
        <f t="shared" si="0"/>
        <v>24.498999999999995</v>
      </c>
      <c r="F12" s="29" t="s">
        <v>72</v>
      </c>
      <c r="G12" s="29">
        <v>600</v>
      </c>
      <c r="H12" s="30"/>
      <c r="I12" s="29">
        <v>4</v>
      </c>
      <c r="J12" s="29">
        <v>1</v>
      </c>
      <c r="K12" s="8">
        <f t="shared" si="1"/>
        <v>24.498999999999995</v>
      </c>
      <c r="L12" s="31" t="s">
        <v>73</v>
      </c>
      <c r="M12" s="31" t="s">
        <v>74</v>
      </c>
      <c r="N12" s="31" t="s">
        <v>75</v>
      </c>
      <c r="O12" s="31" t="s">
        <v>76</v>
      </c>
      <c r="P12" s="31" t="s">
        <v>73</v>
      </c>
    </row>
    <row r="13" spans="1:16" ht="15.75" x14ac:dyDescent="0.25">
      <c r="A13" s="4" t="str">
        <f>SafeDrillDepthForm!A14</f>
        <v>W6-6</v>
      </c>
      <c r="B13" s="27">
        <f>SafeDrillDepthForm!K14</f>
        <v>31.152000000000001</v>
      </c>
      <c r="C13" s="29">
        <v>1</v>
      </c>
      <c r="D13" s="29">
        <v>5</v>
      </c>
      <c r="E13" s="8">
        <f t="shared" si="0"/>
        <v>26.152000000000001</v>
      </c>
      <c r="F13" s="29" t="s">
        <v>72</v>
      </c>
      <c r="G13" s="29">
        <v>600</v>
      </c>
      <c r="H13" s="30"/>
      <c r="I13" s="29">
        <v>4</v>
      </c>
      <c r="J13" s="29">
        <v>1</v>
      </c>
      <c r="K13" s="8">
        <f t="shared" si="1"/>
        <v>26.152000000000001</v>
      </c>
      <c r="L13" s="31" t="s">
        <v>73</v>
      </c>
      <c r="M13" s="31" t="s">
        <v>74</v>
      </c>
      <c r="N13" s="31" t="s">
        <v>75</v>
      </c>
      <c r="O13" s="31" t="s">
        <v>76</v>
      </c>
      <c r="P13" s="31" t="s">
        <v>73</v>
      </c>
    </row>
    <row r="14" spans="1:16" ht="15.75" x14ac:dyDescent="0.25">
      <c r="A14" s="4" t="str">
        <f>SafeDrillDepthForm!A15</f>
        <v>W6-7</v>
      </c>
      <c r="B14" s="27">
        <f>SafeDrillDepthForm!K15</f>
        <v>32.214999999999996</v>
      </c>
      <c r="C14" s="29">
        <v>1</v>
      </c>
      <c r="D14" s="29">
        <v>5</v>
      </c>
      <c r="E14" s="8">
        <f t="shared" si="0"/>
        <v>27.214999999999996</v>
      </c>
      <c r="F14" s="29" t="s">
        <v>72</v>
      </c>
      <c r="G14" s="29">
        <v>600</v>
      </c>
      <c r="H14" s="30"/>
      <c r="I14" s="29">
        <v>4</v>
      </c>
      <c r="J14" s="29">
        <v>1</v>
      </c>
      <c r="K14" s="8">
        <f t="shared" si="1"/>
        <v>27.214999999999996</v>
      </c>
      <c r="L14" s="31" t="s">
        <v>73</v>
      </c>
      <c r="M14" s="31" t="s">
        <v>74</v>
      </c>
      <c r="N14" s="31" t="s">
        <v>75</v>
      </c>
      <c r="O14" s="31" t="s">
        <v>76</v>
      </c>
      <c r="P14" s="31" t="s">
        <v>73</v>
      </c>
    </row>
    <row r="15" spans="1:16" ht="15.75" x14ac:dyDescent="0.25">
      <c r="A15" s="4" t="str">
        <f>SafeDrillDepthForm!A16</f>
        <v>W6-8</v>
      </c>
      <c r="B15" s="27">
        <f>SafeDrillDepthForm!K16</f>
        <v>32.076000000000001</v>
      </c>
      <c r="C15" s="29">
        <v>1</v>
      </c>
      <c r="D15" s="29">
        <v>5</v>
      </c>
      <c r="E15" s="8">
        <f t="shared" si="0"/>
        <v>27.076000000000001</v>
      </c>
      <c r="F15" s="29" t="s">
        <v>72</v>
      </c>
      <c r="G15" s="29">
        <v>600</v>
      </c>
      <c r="H15" s="30"/>
      <c r="I15" s="29">
        <v>4</v>
      </c>
      <c r="J15" s="29">
        <v>1</v>
      </c>
      <c r="K15" s="8">
        <f t="shared" si="1"/>
        <v>27.076000000000001</v>
      </c>
      <c r="L15" s="31" t="s">
        <v>73</v>
      </c>
      <c r="M15" s="31" t="s">
        <v>74</v>
      </c>
      <c r="N15" s="31" t="s">
        <v>75</v>
      </c>
      <c r="O15" s="31" t="s">
        <v>76</v>
      </c>
      <c r="P15" s="31" t="s">
        <v>73</v>
      </c>
    </row>
    <row r="16" spans="1:16" ht="15.75" x14ac:dyDescent="0.25">
      <c r="A16" s="4" t="str">
        <f>SafeDrillDepthForm!A17</f>
        <v>W6-9</v>
      </c>
      <c r="B16" s="27">
        <f>SafeDrillDepthForm!K17</f>
        <v>32.643000000000008</v>
      </c>
      <c r="C16" s="29">
        <v>1</v>
      </c>
      <c r="D16" s="29">
        <v>5</v>
      </c>
      <c r="E16" s="8">
        <f t="shared" si="0"/>
        <v>27.643000000000008</v>
      </c>
      <c r="F16" s="29" t="s">
        <v>72</v>
      </c>
      <c r="G16" s="29">
        <v>600</v>
      </c>
      <c r="H16" s="30"/>
      <c r="I16" s="29">
        <v>4</v>
      </c>
      <c r="J16" s="29">
        <v>1</v>
      </c>
      <c r="K16" s="8">
        <f t="shared" si="1"/>
        <v>27.643000000000008</v>
      </c>
      <c r="L16" s="31" t="s">
        <v>73</v>
      </c>
      <c r="M16" s="31" t="s">
        <v>74</v>
      </c>
      <c r="N16" s="31" t="s">
        <v>75</v>
      </c>
      <c r="O16" s="31" t="s">
        <v>76</v>
      </c>
      <c r="P16" s="31" t="s">
        <v>73</v>
      </c>
    </row>
    <row r="17" spans="1:16" ht="15.75" x14ac:dyDescent="0.25">
      <c r="A17" s="4" t="str">
        <f>SafeDrillDepthForm!A18</f>
        <v>W6-10</v>
      </c>
      <c r="B17" s="27">
        <f>SafeDrillDepthForm!K18</f>
        <v>33.357999999999997</v>
      </c>
      <c r="C17" s="29">
        <v>1</v>
      </c>
      <c r="D17" s="29">
        <v>5</v>
      </c>
      <c r="E17" s="8">
        <f t="shared" si="0"/>
        <v>28.357999999999997</v>
      </c>
      <c r="F17" s="29" t="s">
        <v>72</v>
      </c>
      <c r="G17" s="29">
        <v>600</v>
      </c>
      <c r="H17" s="30"/>
      <c r="I17" s="29">
        <v>4</v>
      </c>
      <c r="J17" s="29">
        <v>1</v>
      </c>
      <c r="K17" s="8">
        <f t="shared" si="1"/>
        <v>28.357999999999997</v>
      </c>
      <c r="L17" s="31" t="s">
        <v>73</v>
      </c>
      <c r="M17" s="31" t="s">
        <v>74</v>
      </c>
      <c r="N17" s="31" t="s">
        <v>75</v>
      </c>
      <c r="O17" s="31" t="s">
        <v>76</v>
      </c>
      <c r="P17" s="31" t="s">
        <v>73</v>
      </c>
    </row>
    <row r="18" spans="1:16" ht="15.75" x14ac:dyDescent="0.25">
      <c r="A18" s="4" t="str">
        <f>SafeDrillDepthForm!A19</f>
        <v>W6-11</v>
      </c>
      <c r="B18" s="27">
        <f>SafeDrillDepthForm!K19</f>
        <v>32.919000000000004</v>
      </c>
      <c r="C18" s="29">
        <v>1</v>
      </c>
      <c r="D18" s="29">
        <v>5</v>
      </c>
      <c r="E18" s="8">
        <f t="shared" si="0"/>
        <v>27.919000000000004</v>
      </c>
      <c r="F18" s="29" t="s">
        <v>72</v>
      </c>
      <c r="G18" s="29">
        <v>600</v>
      </c>
      <c r="H18" s="30"/>
      <c r="I18" s="29">
        <v>4</v>
      </c>
      <c r="J18" s="29">
        <v>1</v>
      </c>
      <c r="K18" s="8">
        <f t="shared" si="1"/>
        <v>27.919000000000004</v>
      </c>
      <c r="L18" s="31" t="s">
        <v>73</v>
      </c>
      <c r="M18" s="31" t="s">
        <v>74</v>
      </c>
      <c r="N18" s="31" t="s">
        <v>75</v>
      </c>
      <c r="O18" s="31" t="s">
        <v>76</v>
      </c>
      <c r="P18" s="31" t="s">
        <v>73</v>
      </c>
    </row>
    <row r="19" spans="1:16" ht="15.75" x14ac:dyDescent="0.25">
      <c r="A19" s="4" t="str">
        <f>SafeDrillDepthForm!A20</f>
        <v>W6-12</v>
      </c>
      <c r="B19" s="27">
        <f>SafeDrillDepthForm!K20</f>
        <v>34.723999999999997</v>
      </c>
      <c r="C19" s="29">
        <v>1</v>
      </c>
      <c r="D19" s="29">
        <v>5</v>
      </c>
      <c r="E19" s="8">
        <f t="shared" si="0"/>
        <v>29.723999999999997</v>
      </c>
      <c r="F19" s="29" t="s">
        <v>72</v>
      </c>
      <c r="G19" s="29">
        <v>600</v>
      </c>
      <c r="H19" s="30"/>
      <c r="I19" s="29">
        <v>4</v>
      </c>
      <c r="J19" s="29">
        <v>1</v>
      </c>
      <c r="K19" s="8">
        <f t="shared" si="1"/>
        <v>29.723999999999997</v>
      </c>
      <c r="L19" s="31" t="s">
        <v>73</v>
      </c>
      <c r="M19" s="31" t="s">
        <v>74</v>
      </c>
      <c r="N19" s="31" t="s">
        <v>75</v>
      </c>
      <c r="O19" s="31" t="s">
        <v>76</v>
      </c>
      <c r="P19" s="31" t="s">
        <v>73</v>
      </c>
    </row>
    <row r="20" spans="1:16" ht="15.75" x14ac:dyDescent="0.25">
      <c r="A20" s="4" t="str">
        <f>SafeDrillDepthForm!A21</f>
        <v>W6-13</v>
      </c>
      <c r="B20" s="27">
        <f>SafeDrillDepthForm!K21</f>
        <v>33.423999999999999</v>
      </c>
      <c r="C20" s="29">
        <v>1</v>
      </c>
      <c r="D20" s="29">
        <v>5</v>
      </c>
      <c r="E20" s="8">
        <f t="shared" si="0"/>
        <v>28.423999999999999</v>
      </c>
      <c r="F20" s="29" t="s">
        <v>72</v>
      </c>
      <c r="G20" s="29">
        <v>600</v>
      </c>
      <c r="H20" s="30"/>
      <c r="I20" s="29">
        <v>4</v>
      </c>
      <c r="J20" s="29">
        <v>1</v>
      </c>
      <c r="K20" s="8">
        <f t="shared" si="1"/>
        <v>28.423999999999999</v>
      </c>
      <c r="L20" s="31" t="s">
        <v>73</v>
      </c>
      <c r="M20" s="31" t="s">
        <v>74</v>
      </c>
      <c r="N20" s="31" t="s">
        <v>75</v>
      </c>
      <c r="O20" s="31" t="s">
        <v>76</v>
      </c>
      <c r="P20" s="31" t="s">
        <v>73</v>
      </c>
    </row>
    <row r="21" spans="1:16" ht="15.75" x14ac:dyDescent="0.25">
      <c r="A21" s="4" t="str">
        <f>SafeDrillDepthForm!A22</f>
        <v>W6-14</v>
      </c>
      <c r="B21" s="27">
        <f>SafeDrillDepthForm!K22</f>
        <v>34.965999999999994</v>
      </c>
      <c r="C21" s="29">
        <v>1</v>
      </c>
      <c r="D21" s="29">
        <v>5</v>
      </c>
      <c r="E21" s="8">
        <f t="shared" si="0"/>
        <v>29.965999999999994</v>
      </c>
      <c r="F21" s="29" t="s">
        <v>72</v>
      </c>
      <c r="G21" s="29">
        <v>600</v>
      </c>
      <c r="H21" s="30"/>
      <c r="I21" s="29">
        <v>4</v>
      </c>
      <c r="J21" s="29">
        <v>1</v>
      </c>
      <c r="K21" s="8">
        <f t="shared" si="1"/>
        <v>29.965999999999994</v>
      </c>
      <c r="L21" s="31" t="s">
        <v>73</v>
      </c>
      <c r="M21" s="31" t="s">
        <v>74</v>
      </c>
      <c r="N21" s="31" t="s">
        <v>75</v>
      </c>
      <c r="O21" s="31" t="s">
        <v>76</v>
      </c>
      <c r="P21" s="31" t="s">
        <v>73</v>
      </c>
    </row>
    <row r="22" spans="1:16" ht="15.75" x14ac:dyDescent="0.25">
      <c r="A22" s="4" t="str">
        <f>SafeDrillDepthForm!A23</f>
        <v>W6-15</v>
      </c>
      <c r="B22" s="27">
        <f>SafeDrillDepthForm!K23</f>
        <v>36.235999999999997</v>
      </c>
      <c r="C22" s="29">
        <v>1</v>
      </c>
      <c r="D22" s="29">
        <v>5</v>
      </c>
      <c r="E22" s="8">
        <f t="shared" si="0"/>
        <v>31.235999999999997</v>
      </c>
      <c r="F22" s="29" t="s">
        <v>72</v>
      </c>
      <c r="G22" s="29">
        <v>600</v>
      </c>
      <c r="H22" s="30"/>
      <c r="I22" s="29">
        <v>4</v>
      </c>
      <c r="J22" s="29">
        <v>1</v>
      </c>
      <c r="K22" s="8">
        <f t="shared" si="1"/>
        <v>31.235999999999997</v>
      </c>
      <c r="L22" s="31" t="s">
        <v>73</v>
      </c>
      <c r="M22" s="31" t="s">
        <v>74</v>
      </c>
      <c r="N22" s="31" t="s">
        <v>75</v>
      </c>
      <c r="O22" s="31" t="s">
        <v>76</v>
      </c>
      <c r="P22" s="31" t="s">
        <v>73</v>
      </c>
    </row>
    <row r="23" spans="1:16" ht="15.75" x14ac:dyDescent="0.25">
      <c r="A23" s="4" t="str">
        <f>SafeDrillDepthForm!A24</f>
        <v>W6-16</v>
      </c>
      <c r="B23" s="27">
        <f>SafeDrillDepthForm!K24</f>
        <v>32.475999999999999</v>
      </c>
      <c r="C23" s="29">
        <v>1</v>
      </c>
      <c r="D23" s="29">
        <v>5</v>
      </c>
      <c r="E23" s="8">
        <f t="shared" si="0"/>
        <v>27.475999999999999</v>
      </c>
      <c r="F23" s="29" t="s">
        <v>72</v>
      </c>
      <c r="G23" s="29">
        <v>600</v>
      </c>
      <c r="H23" s="30"/>
      <c r="I23" s="29">
        <v>4</v>
      </c>
      <c r="J23" s="29">
        <v>1</v>
      </c>
      <c r="K23" s="8">
        <f t="shared" si="1"/>
        <v>27.475999999999999</v>
      </c>
      <c r="L23" s="31" t="s">
        <v>73</v>
      </c>
      <c r="M23" s="31" t="s">
        <v>74</v>
      </c>
      <c r="N23" s="31" t="s">
        <v>75</v>
      </c>
      <c r="O23" s="31" t="s">
        <v>76</v>
      </c>
      <c r="P23" s="31" t="s">
        <v>73</v>
      </c>
    </row>
    <row r="24" spans="1:16" ht="15.75" x14ac:dyDescent="0.25">
      <c r="A24" s="4">
        <f>SafeDrillDepthForm!A25</f>
        <v>0</v>
      </c>
      <c r="B24" s="27">
        <f>SafeDrillDepthForm!K25</f>
        <v>0</v>
      </c>
      <c r="C24" s="29"/>
      <c r="D24" s="29"/>
      <c r="E24" s="8">
        <f t="shared" si="0"/>
        <v>0</v>
      </c>
      <c r="F24" s="29"/>
      <c r="G24" s="29"/>
      <c r="H24" s="30"/>
      <c r="I24" s="29"/>
      <c r="J24" s="29"/>
      <c r="K24" s="8">
        <f t="shared" si="1"/>
        <v>0</v>
      </c>
      <c r="L24" s="31"/>
      <c r="M24" s="31"/>
      <c r="N24" s="31"/>
      <c r="O24" s="31"/>
      <c r="P24" s="31"/>
    </row>
    <row r="25" spans="1:16" ht="15.75" x14ac:dyDescent="0.25">
      <c r="A25" s="4">
        <f>SafeDrillDepthForm!A26</f>
        <v>0</v>
      </c>
      <c r="B25" s="27">
        <f>SafeDrillDepthForm!K26</f>
        <v>0</v>
      </c>
      <c r="C25" s="29"/>
      <c r="D25" s="29"/>
      <c r="E25" s="8">
        <f t="shared" si="0"/>
        <v>0</v>
      </c>
      <c r="F25" s="29"/>
      <c r="G25" s="29"/>
      <c r="H25" s="30"/>
      <c r="I25" s="29"/>
      <c r="J25" s="29"/>
      <c r="K25" s="8">
        <f t="shared" si="1"/>
        <v>0</v>
      </c>
      <c r="L25" s="31"/>
      <c r="M25" s="31"/>
      <c r="N25" s="31"/>
      <c r="O25" s="31"/>
      <c r="P25" s="31"/>
    </row>
    <row r="26" spans="1:16" ht="15.75" x14ac:dyDescent="0.25">
      <c r="A26" s="4">
        <f>SafeDrillDepthForm!A27</f>
        <v>0</v>
      </c>
      <c r="B26" s="27">
        <f>SafeDrillDepthForm!K27</f>
        <v>0</v>
      </c>
      <c r="C26" s="29"/>
      <c r="D26" s="29"/>
      <c r="E26" s="8">
        <f t="shared" si="0"/>
        <v>0</v>
      </c>
      <c r="F26" s="29"/>
      <c r="G26" s="29"/>
      <c r="H26" s="30"/>
      <c r="I26" s="29"/>
      <c r="J26" s="29"/>
      <c r="K26" s="8">
        <f t="shared" si="1"/>
        <v>0</v>
      </c>
      <c r="L26" s="31"/>
      <c r="M26" s="31"/>
      <c r="N26" s="31"/>
      <c r="O26" s="31"/>
      <c r="P26" s="31"/>
    </row>
    <row r="27" spans="1:16" ht="15.75" x14ac:dyDescent="0.25">
      <c r="A27" s="4">
        <f>SafeDrillDepthForm!A28</f>
        <v>0</v>
      </c>
      <c r="B27" s="27">
        <f>SafeDrillDepthForm!K28</f>
        <v>0</v>
      </c>
      <c r="C27" s="29"/>
      <c r="D27" s="29"/>
      <c r="E27" s="8">
        <f t="shared" si="0"/>
        <v>0</v>
      </c>
      <c r="F27" s="29"/>
      <c r="G27" s="29"/>
      <c r="H27" s="30"/>
      <c r="I27" s="29"/>
      <c r="J27" s="29"/>
      <c r="K27" s="8">
        <f t="shared" si="1"/>
        <v>0</v>
      </c>
      <c r="L27" s="31"/>
      <c r="M27" s="31"/>
      <c r="N27" s="31"/>
      <c r="O27" s="31"/>
      <c r="P27" s="31"/>
    </row>
    <row r="28" spans="1:16" ht="15.75" x14ac:dyDescent="0.25">
      <c r="A28" s="4">
        <f>SafeDrillDepthForm!A29</f>
        <v>0</v>
      </c>
      <c r="B28" s="27">
        <f>SafeDrillDepthForm!K29</f>
        <v>0</v>
      </c>
      <c r="C28" s="29"/>
      <c r="D28" s="29"/>
      <c r="E28" s="8">
        <f t="shared" si="0"/>
        <v>0</v>
      </c>
      <c r="F28" s="29"/>
      <c r="G28" s="29"/>
      <c r="H28" s="30"/>
      <c r="I28" s="29"/>
      <c r="J28" s="29"/>
      <c r="K28" s="8">
        <f t="shared" si="1"/>
        <v>0</v>
      </c>
      <c r="L28" s="31"/>
      <c r="M28" s="31"/>
      <c r="N28" s="31"/>
      <c r="O28" s="31"/>
      <c r="P28" s="31"/>
    </row>
    <row r="29" spans="1:16" ht="15.75" x14ac:dyDescent="0.25">
      <c r="A29" s="4">
        <f>SafeDrillDepthForm!A30</f>
        <v>0</v>
      </c>
      <c r="B29" s="27">
        <f>SafeDrillDepthForm!K30</f>
        <v>0</v>
      </c>
      <c r="C29" s="29"/>
      <c r="D29" s="29"/>
      <c r="E29" s="8">
        <f t="shared" si="0"/>
        <v>0</v>
      </c>
      <c r="F29" s="29"/>
      <c r="G29" s="29"/>
      <c r="H29" s="30"/>
      <c r="I29" s="29"/>
      <c r="J29" s="29"/>
      <c r="K29" s="8">
        <f t="shared" si="1"/>
        <v>0</v>
      </c>
      <c r="L29" s="31"/>
      <c r="M29" s="31"/>
      <c r="N29" s="31"/>
      <c r="O29" s="31"/>
      <c r="P29" s="31"/>
    </row>
    <row r="30" spans="1:16" ht="15.75" x14ac:dyDescent="0.25">
      <c r="A30" s="4">
        <f>SafeDrillDepthForm!A31</f>
        <v>0</v>
      </c>
      <c r="B30" s="27">
        <f>SafeDrillDepthForm!K31</f>
        <v>0</v>
      </c>
      <c r="C30" s="29"/>
      <c r="D30" s="29"/>
      <c r="E30" s="8">
        <f t="shared" si="0"/>
        <v>0</v>
      </c>
      <c r="F30" s="29"/>
      <c r="G30" s="29"/>
      <c r="H30" s="30"/>
      <c r="I30" s="29"/>
      <c r="J30" s="29"/>
      <c r="K30" s="8">
        <f t="shared" si="1"/>
        <v>0</v>
      </c>
      <c r="L30" s="31"/>
      <c r="M30" s="31"/>
      <c r="N30" s="31"/>
      <c r="O30" s="31"/>
      <c r="P30" s="31"/>
    </row>
    <row r="31" spans="1:16" ht="15.75" x14ac:dyDescent="0.25">
      <c r="A31" s="4">
        <f>SafeDrillDepthForm!A32</f>
        <v>0</v>
      </c>
      <c r="B31" s="27">
        <f>SafeDrillDepthForm!K32</f>
        <v>0</v>
      </c>
      <c r="C31" s="29"/>
      <c r="D31" s="29"/>
      <c r="E31" s="8">
        <f t="shared" si="0"/>
        <v>0</v>
      </c>
      <c r="F31" s="29"/>
      <c r="G31" s="29"/>
      <c r="H31" s="30"/>
      <c r="I31" s="29"/>
      <c r="J31" s="29"/>
      <c r="K31" s="8">
        <f t="shared" si="1"/>
        <v>0</v>
      </c>
      <c r="L31" s="31"/>
      <c r="M31" s="31"/>
      <c r="N31" s="31"/>
      <c r="O31" s="31"/>
      <c r="P31" s="31"/>
    </row>
    <row r="32" spans="1:16" ht="15.75" x14ac:dyDescent="0.25">
      <c r="A32" s="4">
        <f>SafeDrillDepthForm!A33</f>
        <v>0</v>
      </c>
      <c r="B32" s="27">
        <f>SafeDrillDepthForm!K33</f>
        <v>0</v>
      </c>
      <c r="C32" s="29"/>
      <c r="D32" s="29"/>
      <c r="E32" s="8">
        <f t="shared" si="0"/>
        <v>0</v>
      </c>
      <c r="F32" s="29"/>
      <c r="G32" s="29"/>
      <c r="H32" s="30"/>
      <c r="I32" s="29"/>
      <c r="J32" s="29"/>
      <c r="K32" s="8">
        <f t="shared" si="1"/>
        <v>0</v>
      </c>
      <c r="L32" s="31"/>
      <c r="M32" s="31"/>
      <c r="N32" s="31"/>
      <c r="O32" s="31"/>
      <c r="P32" s="31"/>
    </row>
    <row r="33" spans="1:16" ht="15.75" x14ac:dyDescent="0.25">
      <c r="A33" s="4">
        <f>SafeDrillDepthForm!A34</f>
        <v>0</v>
      </c>
      <c r="B33" s="27">
        <f>SafeDrillDepthForm!K34</f>
        <v>0</v>
      </c>
      <c r="C33" s="29"/>
      <c r="D33" s="29"/>
      <c r="E33" s="8">
        <f t="shared" si="0"/>
        <v>0</v>
      </c>
      <c r="F33" s="29"/>
      <c r="G33" s="29"/>
      <c r="H33" s="30"/>
      <c r="I33" s="29"/>
      <c r="J33" s="29"/>
      <c r="K33" s="8">
        <f t="shared" si="1"/>
        <v>0</v>
      </c>
      <c r="L33" s="31"/>
      <c r="M33" s="31"/>
      <c r="N33" s="31"/>
      <c r="O33" s="31"/>
      <c r="P33" s="31"/>
    </row>
    <row r="34" spans="1:16" ht="15.75" x14ac:dyDescent="0.25">
      <c r="A34" s="4">
        <f>SafeDrillDepthForm!A35</f>
        <v>0</v>
      </c>
      <c r="B34" s="27">
        <f>SafeDrillDepthForm!K35</f>
        <v>0</v>
      </c>
      <c r="C34" s="29"/>
      <c r="D34" s="29"/>
      <c r="E34" s="8">
        <f t="shared" si="0"/>
        <v>0</v>
      </c>
      <c r="F34" s="29"/>
      <c r="G34" s="29"/>
      <c r="H34" s="30"/>
      <c r="I34" s="29"/>
      <c r="J34" s="29"/>
      <c r="K34" s="8">
        <f t="shared" si="1"/>
        <v>0</v>
      </c>
      <c r="L34" s="31"/>
      <c r="M34" s="31"/>
      <c r="N34" s="31"/>
      <c r="O34" s="31"/>
      <c r="P34" s="31"/>
    </row>
    <row r="35" spans="1:16" ht="15.75" x14ac:dyDescent="0.25">
      <c r="A35" s="4">
        <f>SafeDrillDepthForm!A36</f>
        <v>0</v>
      </c>
      <c r="B35" s="27">
        <f>SafeDrillDepthForm!K36</f>
        <v>0</v>
      </c>
      <c r="C35" s="29"/>
      <c r="D35" s="29"/>
      <c r="E35" s="8">
        <f t="shared" si="0"/>
        <v>0</v>
      </c>
      <c r="F35" s="29"/>
      <c r="G35" s="29"/>
      <c r="H35" s="30"/>
      <c r="I35" s="29"/>
      <c r="J35" s="29"/>
      <c r="K35" s="8">
        <f t="shared" si="1"/>
        <v>0</v>
      </c>
      <c r="L35" s="31"/>
      <c r="M35" s="31"/>
      <c r="N35" s="31"/>
      <c r="O35" s="31"/>
      <c r="P35" s="31"/>
    </row>
    <row r="36" spans="1:16" ht="15.75" x14ac:dyDescent="0.25">
      <c r="A36" s="4">
        <f>SafeDrillDepthForm!A37</f>
        <v>0</v>
      </c>
      <c r="B36" s="27">
        <f>SafeDrillDepthForm!K37</f>
        <v>0</v>
      </c>
      <c r="C36" s="29"/>
      <c r="D36" s="29"/>
      <c r="E36" s="8">
        <f t="shared" si="0"/>
        <v>0</v>
      </c>
      <c r="F36" s="29"/>
      <c r="G36" s="29"/>
      <c r="H36" s="30"/>
      <c r="I36" s="29"/>
      <c r="J36" s="29"/>
      <c r="K36" s="8">
        <f t="shared" si="1"/>
        <v>0</v>
      </c>
      <c r="L36" s="31"/>
      <c r="M36" s="31"/>
      <c r="N36" s="31"/>
      <c r="O36" s="31"/>
      <c r="P36" s="31"/>
    </row>
    <row r="37" spans="1:16" ht="15.75" x14ac:dyDescent="0.25">
      <c r="A37" s="4">
        <f>SafeDrillDepthForm!A38</f>
        <v>0</v>
      </c>
      <c r="B37" s="27">
        <f>SafeDrillDepthForm!K38</f>
        <v>0</v>
      </c>
      <c r="C37" s="29"/>
      <c r="D37" s="29"/>
      <c r="E37" s="8">
        <f t="shared" si="0"/>
        <v>0</v>
      </c>
      <c r="F37" s="29"/>
      <c r="G37" s="29"/>
      <c r="H37" s="30"/>
      <c r="I37" s="29"/>
      <c r="J37" s="29"/>
      <c r="K37" s="8">
        <f t="shared" si="1"/>
        <v>0</v>
      </c>
      <c r="L37" s="31"/>
      <c r="M37" s="31"/>
      <c r="N37" s="31"/>
      <c r="O37" s="31"/>
      <c r="P37" s="31"/>
    </row>
    <row r="38" spans="1:16" ht="15.75" x14ac:dyDescent="0.25">
      <c r="A38" s="4">
        <f>SafeDrillDepthForm!A39</f>
        <v>0</v>
      </c>
      <c r="B38" s="27">
        <f>SafeDrillDepthForm!K39</f>
        <v>0</v>
      </c>
      <c r="C38" s="29"/>
      <c r="D38" s="29"/>
      <c r="E38" s="8">
        <f t="shared" si="0"/>
        <v>0</v>
      </c>
      <c r="F38" s="29"/>
      <c r="G38" s="29"/>
      <c r="H38" s="30"/>
      <c r="I38" s="29"/>
      <c r="J38" s="29"/>
      <c r="K38" s="8">
        <f t="shared" si="1"/>
        <v>0</v>
      </c>
      <c r="L38" s="31"/>
      <c r="M38" s="31"/>
      <c r="N38" s="31"/>
      <c r="O38" s="31"/>
      <c r="P38" s="31"/>
    </row>
    <row r="39" spans="1:16" ht="15.75" x14ac:dyDescent="0.25">
      <c r="A39" s="4">
        <f>SafeDrillDepthForm!A40</f>
        <v>0</v>
      </c>
      <c r="B39" s="27">
        <f>SafeDrillDepthForm!K40</f>
        <v>0</v>
      </c>
      <c r="C39" s="29"/>
      <c r="D39" s="29"/>
      <c r="E39" s="8">
        <f t="shared" si="0"/>
        <v>0</v>
      </c>
      <c r="F39" s="29"/>
      <c r="G39" s="29"/>
      <c r="H39" s="30"/>
      <c r="I39" s="29"/>
      <c r="J39" s="29"/>
      <c r="K39" s="8">
        <f t="shared" si="1"/>
        <v>0</v>
      </c>
      <c r="L39" s="31"/>
      <c r="M39" s="31"/>
      <c r="N39" s="31"/>
      <c r="O39" s="31"/>
      <c r="P39" s="31"/>
    </row>
    <row r="40" spans="1:16" ht="15.75" x14ac:dyDescent="0.25">
      <c r="A40" s="4">
        <f>SafeDrillDepthForm!A41</f>
        <v>0</v>
      </c>
      <c r="B40" s="27">
        <f>SafeDrillDepthForm!K41</f>
        <v>0</v>
      </c>
      <c r="C40" s="29"/>
      <c r="D40" s="29"/>
      <c r="E40" s="8">
        <f t="shared" si="0"/>
        <v>0</v>
      </c>
      <c r="F40" s="29"/>
      <c r="G40" s="29"/>
      <c r="H40" s="30"/>
      <c r="I40" s="29"/>
      <c r="J40" s="29"/>
      <c r="K40" s="8">
        <f t="shared" si="1"/>
        <v>0</v>
      </c>
      <c r="L40" s="31"/>
      <c r="M40" s="31"/>
      <c r="N40" s="31"/>
      <c r="O40" s="31"/>
      <c r="P40" s="31"/>
    </row>
    <row r="41" spans="1:16" ht="15.75" x14ac:dyDescent="0.25">
      <c r="A41" s="4">
        <f>SafeDrillDepthForm!A42</f>
        <v>0</v>
      </c>
      <c r="B41" s="27">
        <f>SafeDrillDepthForm!K42</f>
        <v>0</v>
      </c>
      <c r="C41" s="29"/>
      <c r="D41" s="29"/>
      <c r="E41" s="8">
        <f t="shared" si="0"/>
        <v>0</v>
      </c>
      <c r="F41" s="29"/>
      <c r="G41" s="29"/>
      <c r="H41" s="30"/>
      <c r="I41" s="29"/>
      <c r="J41" s="29"/>
      <c r="K41" s="8">
        <f t="shared" si="1"/>
        <v>0</v>
      </c>
      <c r="L41" s="31"/>
      <c r="M41" s="31"/>
      <c r="N41" s="31"/>
      <c r="O41" s="31"/>
      <c r="P41" s="31"/>
    </row>
    <row r="42" spans="1:16" ht="15.75" x14ac:dyDescent="0.25">
      <c r="A42" s="4">
        <f>SafeDrillDepthForm!A43</f>
        <v>0</v>
      </c>
      <c r="B42" s="27">
        <f>SafeDrillDepthForm!K43</f>
        <v>0</v>
      </c>
      <c r="C42" s="29"/>
      <c r="D42" s="29"/>
      <c r="E42" s="8">
        <f t="shared" si="0"/>
        <v>0</v>
      </c>
      <c r="F42" s="29"/>
      <c r="G42" s="29"/>
      <c r="H42" s="30"/>
      <c r="I42" s="29"/>
      <c r="J42" s="29"/>
      <c r="K42" s="8">
        <f t="shared" si="1"/>
        <v>0</v>
      </c>
      <c r="L42" s="31"/>
      <c r="M42" s="31"/>
      <c r="N42" s="31"/>
      <c r="O42" s="31"/>
      <c r="P42" s="31"/>
    </row>
    <row r="43" spans="1:16" ht="15.75" x14ac:dyDescent="0.25">
      <c r="A43" s="4">
        <f>SafeDrillDepthForm!A44</f>
        <v>0</v>
      </c>
      <c r="B43" s="27">
        <f>SafeDrillDepthForm!K44</f>
        <v>0</v>
      </c>
      <c r="C43" s="29"/>
      <c r="D43" s="29"/>
      <c r="E43" s="8">
        <f t="shared" si="0"/>
        <v>0</v>
      </c>
      <c r="F43" s="29"/>
      <c r="G43" s="29"/>
      <c r="H43" s="30"/>
      <c r="I43" s="29"/>
      <c r="J43" s="29"/>
      <c r="K43" s="8">
        <f t="shared" si="1"/>
        <v>0</v>
      </c>
      <c r="L43" s="31"/>
      <c r="M43" s="31"/>
      <c r="N43" s="31"/>
      <c r="O43" s="31"/>
      <c r="P43" s="31"/>
    </row>
    <row r="44" spans="1:16" ht="15.75" x14ac:dyDescent="0.25">
      <c r="A44" s="4">
        <f>SafeDrillDepthForm!A45</f>
        <v>0</v>
      </c>
      <c r="B44" s="27">
        <f>SafeDrillDepthForm!K45</f>
        <v>0</v>
      </c>
      <c r="C44" s="29"/>
      <c r="D44" s="29"/>
      <c r="E44" s="8">
        <f t="shared" si="0"/>
        <v>0</v>
      </c>
      <c r="F44" s="29"/>
      <c r="G44" s="29"/>
      <c r="H44" s="30"/>
      <c r="I44" s="29"/>
      <c r="J44" s="29"/>
      <c r="K44" s="8">
        <f t="shared" si="1"/>
        <v>0</v>
      </c>
      <c r="L44" s="31"/>
      <c r="M44" s="31"/>
      <c r="N44" s="31"/>
      <c r="O44" s="31"/>
      <c r="P44" s="31"/>
    </row>
    <row r="45" spans="1:16" ht="15.75" x14ac:dyDescent="0.25">
      <c r="A45" s="4">
        <f>SafeDrillDepthForm!A46</f>
        <v>0</v>
      </c>
      <c r="B45" s="27">
        <f>SafeDrillDepthForm!K46</f>
        <v>0</v>
      </c>
      <c r="C45" s="29"/>
      <c r="D45" s="29"/>
      <c r="E45" s="8">
        <f t="shared" si="0"/>
        <v>0</v>
      </c>
      <c r="F45" s="29"/>
      <c r="G45" s="29"/>
      <c r="H45" s="30"/>
      <c r="I45" s="29"/>
      <c r="J45" s="29"/>
      <c r="K45" s="8">
        <f t="shared" si="1"/>
        <v>0</v>
      </c>
      <c r="L45" s="31"/>
      <c r="M45" s="31"/>
      <c r="N45" s="31"/>
      <c r="O45" s="31"/>
      <c r="P45" s="31"/>
    </row>
    <row r="46" spans="1:16" ht="15.75" x14ac:dyDescent="0.25">
      <c r="A46" s="4">
        <f>SafeDrillDepthForm!A47</f>
        <v>0</v>
      </c>
      <c r="B46" s="27">
        <f>SafeDrillDepthForm!K47</f>
        <v>0</v>
      </c>
      <c r="C46" s="29"/>
      <c r="D46" s="29"/>
      <c r="E46" s="8">
        <f t="shared" si="0"/>
        <v>0</v>
      </c>
      <c r="F46" s="29"/>
      <c r="G46" s="29"/>
      <c r="H46" s="30"/>
      <c r="I46" s="29"/>
      <c r="J46" s="29"/>
      <c r="K46" s="8">
        <f t="shared" si="1"/>
        <v>0</v>
      </c>
      <c r="L46" s="31"/>
      <c r="M46" s="31"/>
      <c r="N46" s="31"/>
      <c r="O46" s="31"/>
      <c r="P46" s="31"/>
    </row>
    <row r="47" spans="1:16" ht="15.75" x14ac:dyDescent="0.25">
      <c r="A47" s="4">
        <f>SafeDrillDepthForm!A48</f>
        <v>0</v>
      </c>
      <c r="B47" s="27">
        <f>SafeDrillDepthForm!K48</f>
        <v>0</v>
      </c>
      <c r="C47" s="29"/>
      <c r="D47" s="29"/>
      <c r="E47" s="8">
        <f t="shared" si="0"/>
        <v>0</v>
      </c>
      <c r="F47" s="29"/>
      <c r="G47" s="29"/>
      <c r="H47" s="30"/>
      <c r="I47" s="29"/>
      <c r="J47" s="29"/>
      <c r="K47" s="8">
        <f t="shared" si="1"/>
        <v>0</v>
      </c>
      <c r="L47" s="31"/>
      <c r="M47" s="31"/>
      <c r="N47" s="31"/>
      <c r="O47" s="31"/>
      <c r="P47" s="31"/>
    </row>
  </sheetData>
  <sheetProtection sheet="1" objects="1" scenarios="1"/>
  <mergeCells count="3">
    <mergeCell ref="B2:D2"/>
    <mergeCell ref="B3:D3"/>
    <mergeCell ref="B4:D4"/>
  </mergeCells>
  <dataValidations count="3">
    <dataValidation type="list" allowBlank="1" showInputMessage="1" showErrorMessage="1" sqref="L8:L47" xr:uid="{92146A92-F676-42F4-955B-1A4F4190D5F1}">
      <formula1>"Bag, Disc, N/A"</formula1>
    </dataValidation>
    <dataValidation type="list" allowBlank="1" showInputMessage="1" showErrorMessage="1" sqref="M8:N47" xr:uid="{0D439E73-185E-4654-8537-CF11E02BCE8B}">
      <formula1>"Buttweld, Electrofusion, Dust, Flex Seal"</formula1>
    </dataValidation>
    <dataValidation type="list" allowBlank="1" showInputMessage="1" showErrorMessage="1" sqref="O8:O47" xr:uid="{46FF0C20-3FE1-4F67-BFFC-366E53943AD5}">
      <formula1>"Clay, Bentonite, Clay/Bentonite Mix"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horizontalDpi="1200" verticalDpi="1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SafeDrillDepthForm</vt:lpstr>
      <vt:lpstr>WellDesignSpec</vt:lpstr>
      <vt:lpstr>SafeDrillDepthForm!Print_Area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wilson</dc:creator>
  <cp:lastModifiedBy>Hamidreza Kamalan</cp:lastModifiedBy>
  <cp:lastPrinted>2021-01-28T23:58:20Z</cp:lastPrinted>
  <dcterms:created xsi:type="dcterms:W3CDTF">2020-12-11T03:48:06Z</dcterms:created>
  <dcterms:modified xsi:type="dcterms:W3CDTF">2023-11-29T23:59:19Z</dcterms:modified>
</cp:coreProperties>
</file>